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xr:revisionPtr revIDLastSave="0" documentId="13_ncr:1_{1B8F19BB-76E9-4559-AC01-FFC6581C87A3}" xr6:coauthVersionLast="47" xr6:coauthVersionMax="47" xr10:uidLastSave="{00000000-0000-0000-0000-000000000000}"/>
  <bookViews>
    <workbookView xWindow="-120" yWindow="-120" windowWidth="29040" windowHeight="15720" activeTab="1" xr2:uid="{00000000-000D-0000-FFFF-FFFF00000000}"/>
  </bookViews>
  <sheets>
    <sheet name="OCT 25" sheetId="1" r:id="rId1"/>
    <sheet name="NOV 25" sheetId="40" r:id="rId2"/>
    <sheet name="DEC 25" sheetId="41" r:id="rId3"/>
    <sheet name="JAN 26" sheetId="42" r:id="rId4"/>
    <sheet name="FEB 26" sheetId="43" r:id="rId5"/>
    <sheet name="MAR 26" sheetId="44" r:id="rId6"/>
    <sheet name="APR 26" sheetId="45" r:id="rId7"/>
    <sheet name="MAY 26" sheetId="46" r:id="rId8"/>
    <sheet name="Sheet1" sheetId="47" r:id="rId9"/>
    <sheet name="Sheet2" sheetId="48" r:id="rId10"/>
  </sheets>
  <definedNames>
    <definedName name="_xlnm.Print_Area" localSheetId="6">'APR 26'!$A$1:$Z$45</definedName>
    <definedName name="_xlnm.Print_Area" localSheetId="2">'DEC 25'!$A$1:$Z$45</definedName>
    <definedName name="_xlnm.Print_Area" localSheetId="4">'FEB 26'!$A$1:$Z$33</definedName>
    <definedName name="_xlnm.Print_Area" localSheetId="3">'JAN 26'!$A$1:$Z$45</definedName>
    <definedName name="_xlnm.Print_Area" localSheetId="5">'MAR 26'!$A$1:$Z$45</definedName>
    <definedName name="_xlnm.Print_Area" localSheetId="7">'MAY 26'!$A$1:$Z$45</definedName>
    <definedName name="_xlnm.Print_Area" localSheetId="1">'NOV 25'!$A$1:$Z$45</definedName>
    <definedName name="_xlnm.Print_Area" localSheetId="0">'OCT 25'!$A$1:$Z$45</definedName>
    <definedName name="start_day">'OCT 25'!$AD$24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6" l="1"/>
  <c r="A1" i="45"/>
  <c r="A1" i="44"/>
  <c r="A1" i="43"/>
  <c r="A1" i="42"/>
  <c r="A1" i="41"/>
  <c r="A1" i="40"/>
  <c r="A1" i="1" l="1"/>
  <c r="A10" i="46" l="1"/>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K1" i="46" l="1"/>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K5" i="43"/>
  <c r="L5" i="44"/>
  <c r="M7" i="44"/>
  <c r="K3" i="44"/>
  <c r="N6" i="43"/>
  <c r="N8" i="43"/>
  <c r="N5" i="44"/>
  <c r="P3" i="44"/>
  <c r="K6" i="44"/>
  <c r="L5" i="43"/>
  <c r="L7" i="43"/>
  <c r="L4" i="44"/>
  <c r="M6" i="44"/>
  <c r="Q5" i="44"/>
  <c r="Q7" i="44"/>
  <c r="O3" i="44"/>
  <c r="L7" i="44"/>
  <c r="K4" i="44"/>
  <c r="P8" i="44"/>
  <c r="N4" i="44"/>
  <c r="P7" i="44"/>
  <c r="N7" i="44"/>
  <c r="L3" i="44"/>
  <c r="L6" i="46"/>
  <c r="Q3" i="46"/>
  <c r="K7" i="46"/>
  <c r="O5" i="46"/>
  <c r="N3" i="46"/>
  <c r="K3" i="46"/>
  <c r="K4" i="46"/>
  <c r="P4" i="46"/>
  <c r="P7" i="46"/>
  <c r="M8" i="46"/>
  <c r="O7" i="46"/>
  <c r="Q5" i="46"/>
  <c r="N5" i="46"/>
  <c r="K5" i="46"/>
  <c r="M3" i="46"/>
  <c r="P6" i="46"/>
  <c r="M6" i="46"/>
  <c r="O4" i="46"/>
  <c r="L4" i="46"/>
  <c r="Q4" i="46"/>
  <c r="N8" i="46"/>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46" l="1"/>
  <c r="E9" i="46"/>
  <c r="G10" i="45"/>
  <c r="E9" i="45"/>
  <c r="G10" i="44"/>
  <c r="E9" i="44"/>
  <c r="G10" i="43"/>
  <c r="I10" i="43" s="1"/>
  <c r="E9" i="43"/>
  <c r="G10" i="42"/>
  <c r="E9" i="42"/>
  <c r="G10" i="41"/>
  <c r="E9" i="41"/>
  <c r="E10" i="40"/>
  <c r="G10" i="40" s="1"/>
  <c r="C9" i="40"/>
  <c r="C10" i="1"/>
  <c r="I10" i="46" l="1"/>
  <c r="G9" i="46"/>
  <c r="I10" i="45"/>
  <c r="G9" i="45"/>
  <c r="I10" i="44"/>
  <c r="G9" i="44"/>
  <c r="G9" i="43"/>
  <c r="I10" i="42"/>
  <c r="G9" i="42"/>
  <c r="I10" i="41"/>
  <c r="G9" i="41"/>
  <c r="E9" i="40"/>
  <c r="E10" i="1"/>
  <c r="C9" i="1"/>
  <c r="I9" i="46" l="1"/>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46" l="1"/>
  <c r="K9" i="46"/>
  <c r="S10" i="45"/>
  <c r="K9" i="45"/>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46" l="1"/>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A22" i="44" s="1"/>
  <c r="C22" i="44" s="1"/>
  <c r="E22" i="44" s="1"/>
  <c r="G22" i="44" s="1"/>
  <c r="I22" i="44" s="1"/>
  <c r="K22" i="44" s="1"/>
  <c r="S22" i="44" s="1"/>
  <c r="A28" i="44" s="1"/>
  <c r="C28" i="44" s="1"/>
  <c r="E28" i="44" s="1"/>
  <c r="G28" i="44" s="1"/>
  <c r="I28" i="44" s="1"/>
  <c r="K28" i="44" s="1"/>
  <c r="S28" i="44" s="1"/>
  <c r="A34"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C34" i="44" l="1"/>
  <c r="E34" i="44" s="1"/>
  <c r="A16" i="40"/>
  <c r="C16" i="40" s="1"/>
  <c r="E16" i="40" s="1"/>
  <c r="G16" i="40" s="1"/>
  <c r="I16" i="40" s="1"/>
  <c r="K16" i="40" s="1"/>
  <c r="S16" i="40" s="1"/>
  <c r="A22" i="40" s="1"/>
  <c r="C22" i="40" s="1"/>
  <c r="E22" i="40" s="1"/>
  <c r="G22" i="40" s="1"/>
  <c r="I22" i="40" s="1"/>
  <c r="K22" i="40" s="1"/>
  <c r="S22" i="40" s="1"/>
  <c r="S9" i="40"/>
  <c r="S10" i="1"/>
  <c r="S9" i="1" s="1"/>
  <c r="A28" i="40" l="1"/>
  <c r="C28" i="40" s="1"/>
  <c r="E28" i="40" s="1"/>
  <c r="G28" i="40" s="1"/>
  <c r="I28" i="40" s="1"/>
  <c r="K28" i="40" s="1"/>
  <c r="S28" i="40" s="1"/>
  <c r="A34" i="40" s="1"/>
  <c r="C34" i="40" s="1"/>
  <c r="E34" i="40" s="1"/>
  <c r="G34" i="40" s="1"/>
  <c r="I34" i="40" s="1"/>
  <c r="K34" i="40" s="1"/>
  <c r="S34" i="40" s="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s="1"/>
  <c r="A34" i="1" l="1"/>
  <c r="C34" i="1" l="1"/>
  <c r="E34" i="1" l="1"/>
  <c r="G34" i="1" l="1"/>
  <c r="I34" i="1" s="1"/>
  <c r="K34" i="1" s="1"/>
  <c r="S34" i="1" l="1"/>
  <c r="A40" i="1" l="1"/>
  <c r="C40" i="1" l="1"/>
</calcChain>
</file>

<file path=xl/sharedStrings.xml><?xml version="1.0" encoding="utf-8"?>
<sst xmlns="http://schemas.openxmlformats.org/spreadsheetml/2006/main" count="349" uniqueCount="181">
  <si>
    <t>CALENDAR TEMPLATES by Vertex42.com</t>
  </si>
  <si>
    <t>https://www.vertex42.com/calendars/</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</si>
  <si>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</si>
  <si>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</si>
  <si>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</si>
  <si>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</si>
  <si>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</si>
  <si>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</si>
  <si>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</si>
  <si>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</si>
  <si>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</si>
  <si>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</si>
  <si>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</si>
  <si>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</si>
  <si>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</si>
  <si>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Fall Horserace</t>
  </si>
  <si>
    <t>Couples Scramble</t>
  </si>
  <si>
    <t>Fall Horserace Final</t>
  </si>
  <si>
    <t>Presidents Cup</t>
  </si>
  <si>
    <t>Round 1</t>
  </si>
  <si>
    <t>Round 2</t>
  </si>
  <si>
    <t>Round 3</t>
  </si>
  <si>
    <t>Round 4</t>
  </si>
  <si>
    <t>Spring Horserace</t>
  </si>
  <si>
    <t>9 Hole Scramble</t>
  </si>
  <si>
    <t xml:space="preserve">Men's Club </t>
  </si>
  <si>
    <t>Champ Flight Only</t>
  </si>
  <si>
    <t>Registration/Calcuta</t>
  </si>
  <si>
    <t>Horserace</t>
  </si>
  <si>
    <t>Men's Club</t>
  </si>
  <si>
    <t>Season Ending Party</t>
  </si>
  <si>
    <t>Easter</t>
  </si>
  <si>
    <t>Gorilla Tournament</t>
  </si>
  <si>
    <t>RLP Staff Appreciation</t>
  </si>
  <si>
    <t>Pairings Happy Hour</t>
  </si>
  <si>
    <t>Fall Couples</t>
  </si>
  <si>
    <t>Horserace Final</t>
  </si>
  <si>
    <t>Spring</t>
  </si>
  <si>
    <t>Away Trip</t>
  </si>
  <si>
    <t xml:space="preserve"> Away Trip</t>
  </si>
  <si>
    <t>Spring Couples</t>
  </si>
  <si>
    <t>Updated 7.28.23</t>
  </si>
  <si>
    <t>Men's Classic Day 1</t>
  </si>
  <si>
    <t>Men's Classic Day 2</t>
  </si>
  <si>
    <t>Men's RLP Ryder Cup</t>
  </si>
  <si>
    <t>Christmas Eve</t>
  </si>
  <si>
    <t>Christmas Day</t>
  </si>
  <si>
    <t>Qualifier Day</t>
  </si>
  <si>
    <t>Men's Presidents Cup</t>
  </si>
  <si>
    <t xml:space="preserve">SIP N SWING </t>
  </si>
  <si>
    <t>6-SOMES SCRAMBLE</t>
  </si>
  <si>
    <t>SIP N SWING</t>
  </si>
  <si>
    <t>6-SOME SCRAMBLE</t>
  </si>
  <si>
    <t>Mens &amp; Womens Club</t>
  </si>
  <si>
    <t>Gift Exchange</t>
  </si>
  <si>
    <t>Championship Day 2</t>
  </si>
  <si>
    <t>Final</t>
  </si>
  <si>
    <t>Men's Closing</t>
  </si>
  <si>
    <t>Thanksgiving Day</t>
  </si>
  <si>
    <t>Halloween</t>
  </si>
  <si>
    <t>Day 2</t>
  </si>
  <si>
    <t>New Years Eve</t>
  </si>
  <si>
    <t>Super Bowl Scramble</t>
  </si>
  <si>
    <t xml:space="preserve">Men's Member-Member </t>
  </si>
  <si>
    <t xml:space="preserve">Men's Club Board </t>
  </si>
  <si>
    <t>Meeting 1:00 pm</t>
  </si>
  <si>
    <t>North South Game</t>
  </si>
  <si>
    <t>Pro Makes Teams</t>
  </si>
  <si>
    <t>Individual Play</t>
  </si>
  <si>
    <t>Choose Up</t>
  </si>
  <si>
    <t>Humanitarian Game</t>
  </si>
  <si>
    <t>Scramble</t>
  </si>
  <si>
    <t>4 Man Choose Up</t>
  </si>
  <si>
    <t>4 Man Mixer A,B,C,D</t>
  </si>
  <si>
    <t>Omni Cup</t>
  </si>
  <si>
    <t>Gross and net</t>
  </si>
  <si>
    <t>SHOTGUN</t>
  </si>
  <si>
    <t>4 Man Choose up</t>
  </si>
  <si>
    <t>Count 2 Balls</t>
  </si>
  <si>
    <t>Gross &amp; net</t>
  </si>
  <si>
    <t>2 Man Mixer</t>
  </si>
  <si>
    <t>A/D, B/C</t>
  </si>
  <si>
    <t>Count 1 Best Ball &amp;</t>
  </si>
  <si>
    <t>Both on Par 3's</t>
  </si>
  <si>
    <t>Triple Play</t>
  </si>
  <si>
    <t>2 Man Choose Up</t>
  </si>
  <si>
    <t>6 Holes Best Ball</t>
  </si>
  <si>
    <t>6 Holes Alternate Shot</t>
  </si>
  <si>
    <t>6 Hloes Scramble</t>
  </si>
  <si>
    <t>Count 4 Balls</t>
  </si>
  <si>
    <t>Throw Out 3 Holes</t>
  </si>
  <si>
    <t>9 Holes Best Ball</t>
  </si>
  <si>
    <t>9 Holes Scramble</t>
  </si>
  <si>
    <t>Flighted</t>
  </si>
  <si>
    <t>Gross &amp; Net</t>
  </si>
  <si>
    <t>4 man Mixer A,B,C,D</t>
  </si>
  <si>
    <t>Count 2 Best Balls</t>
  </si>
  <si>
    <t>Gross $ Net</t>
  </si>
  <si>
    <t>6 Best, 6 Scramble</t>
  </si>
  <si>
    <t>6 Alternate</t>
  </si>
  <si>
    <t>1 Best Ball</t>
  </si>
  <si>
    <t>Individual</t>
  </si>
  <si>
    <t>3 Club Choose Up</t>
  </si>
  <si>
    <t>Flighted AD,BC</t>
  </si>
  <si>
    <t>Pro Makes Team</t>
  </si>
  <si>
    <t>Flighted A,B,C,D</t>
  </si>
  <si>
    <t>Donuts &amp; Coffee</t>
  </si>
  <si>
    <t>No Men's Game</t>
  </si>
  <si>
    <t>A,B,C,D Mixer</t>
  </si>
  <si>
    <t xml:space="preserve">Count 3 balls </t>
  </si>
  <si>
    <t xml:space="preserve">Count 2 Balls </t>
  </si>
  <si>
    <t xml:space="preserve">Humanitarian Game </t>
  </si>
  <si>
    <t>Alternate Tee</t>
  </si>
  <si>
    <t>Blue/White; White/Red</t>
  </si>
  <si>
    <t>ABCD Flighted Ind.</t>
  </si>
  <si>
    <t>Red White &amp; Blue</t>
  </si>
  <si>
    <t>4 man Choose Up</t>
  </si>
  <si>
    <t>Red 1 Ball, White 2 Ball,</t>
  </si>
  <si>
    <t>Blue 3 Ball</t>
  </si>
  <si>
    <t>4 Man Scramble</t>
  </si>
  <si>
    <t>A,B,C,D 25%</t>
  </si>
  <si>
    <t>Full HNDCP</t>
  </si>
  <si>
    <t>Best Ball</t>
  </si>
  <si>
    <t xml:space="preserve">2 Man Mixer </t>
  </si>
  <si>
    <t>1 Best Ball + All Par 3's</t>
  </si>
  <si>
    <t>Omni Club</t>
  </si>
  <si>
    <t xml:space="preserve">Eclectic Day 1 </t>
  </si>
  <si>
    <t>Eclectic Day 2</t>
  </si>
  <si>
    <t xml:space="preserve">ABCD </t>
  </si>
  <si>
    <t>25%  HNDCP</t>
  </si>
  <si>
    <t>AD, BC</t>
  </si>
  <si>
    <t>Pro Makes Blind Draw</t>
  </si>
  <si>
    <t>2 Man Blind Draw</t>
  </si>
  <si>
    <t>After The Round</t>
  </si>
  <si>
    <t>Count 1 Ball &amp;</t>
  </si>
  <si>
    <t>All par 3's</t>
  </si>
  <si>
    <t>Flighted ABCD</t>
  </si>
  <si>
    <t>Opening Party</t>
  </si>
  <si>
    <t>Luncheon Meeting</t>
  </si>
  <si>
    <t>Sip N Swing</t>
  </si>
  <si>
    <t>Gross and Net</t>
  </si>
  <si>
    <t>4 Man Mixer</t>
  </si>
  <si>
    <t>2 Best Overall Teams</t>
  </si>
  <si>
    <t>Golf Social Event</t>
  </si>
  <si>
    <t>Winter Gala Event</t>
  </si>
  <si>
    <t>Veteran's Day</t>
  </si>
  <si>
    <t>Veterans Appreciation Game</t>
  </si>
  <si>
    <t>Individual Plan</t>
  </si>
  <si>
    <t>Pro makes teams</t>
  </si>
  <si>
    <t>Throw out 3 holes</t>
  </si>
  <si>
    <t>Friends Giving</t>
  </si>
  <si>
    <t>Couples Tournament</t>
  </si>
  <si>
    <t>New Year's Day</t>
  </si>
  <si>
    <t>6 some Scramble</t>
  </si>
  <si>
    <t>Men's Opening Luncheon</t>
  </si>
  <si>
    <t>ABCD Flighted</t>
  </si>
  <si>
    <t>Pro makes Teams</t>
  </si>
  <si>
    <t>Member/Member</t>
  </si>
  <si>
    <t>Day 1</t>
  </si>
  <si>
    <t>Pro makes team</t>
  </si>
  <si>
    <t>Member/Guest</t>
  </si>
  <si>
    <t>Day 1 Member/Guest</t>
  </si>
  <si>
    <t>9 Hole Alt Shot</t>
  </si>
  <si>
    <t>Awards Dinner</t>
  </si>
  <si>
    <t>Day 2 Member/Guest</t>
  </si>
  <si>
    <t>Board Mtg 1:pm</t>
  </si>
  <si>
    <t>Flighted BCD</t>
  </si>
  <si>
    <t>Championship Day  1</t>
  </si>
  <si>
    <t>Championship Day 3</t>
  </si>
  <si>
    <t>Championship Flight</t>
  </si>
  <si>
    <t>Championship BCD</t>
  </si>
  <si>
    <t xml:space="preserve">Triple Play </t>
  </si>
  <si>
    <t>6 Best/6 Alt/6 Scramble</t>
  </si>
  <si>
    <t>Bah Humbug</t>
  </si>
  <si>
    <t>Super Bowl Party</t>
  </si>
  <si>
    <t>Mixer Tournament</t>
  </si>
  <si>
    <t xml:space="preserve">Shenanigan's </t>
  </si>
  <si>
    <t>Ladies Horserace</t>
  </si>
  <si>
    <t>1pm West Course</t>
  </si>
  <si>
    <t xml:space="preserve">Laides </t>
  </si>
  <si>
    <t>2pm West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</si>
</sst>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52"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b/>
      <sz val="8"/>
      <name val="Calibri"/>
      <family val="2"/>
      <scheme val="minor"/>
    </font>
    <font>
      <sz val="10"/>
      <color theme="4" tint="-0.249977111117893"/>
      <name val="Calibri"/>
      <family val="2"/>
      <scheme val="minor"/>
    </font>
    <font>
      <b/>
      <sz val="9"/>
      <name val="Calibri"/>
      <family val="2"/>
      <scheme val="minor"/>
    </font>
    <font>
      <sz val="9"/>
      <color rgb="FFFF000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i/>
      <sz val="10"/>
      <color rgb="FFFF0000"/>
      <name val="Calibri"/>
      <family val="2"/>
      <scheme val="minor"/>
    </font>
    <font>
      <sz val="8"/>
      <color rgb="FFFF0000"/>
      <name val="Calibri"/>
      <family val="2"/>
      <scheme val="minor"/>
    </font>
    <font>
      <i/>
      <sz val="8"/>
      <color rgb="FFFF0000"/>
      <name val="Calibri"/>
      <family val="2"/>
      <scheme val="minor"/>
    </font>
    <font>
      <i/>
      <sz val="10"/>
      <color rgb="FFFF0000"/>
      <name val="Arial"/>
      <family val="2"/>
    </font>
    <font>
      <b/>
      <sz val="10"/>
      <name val="Arial"/>
      <family val="2"/>
    </font>
    <font>
      <b/>
      <sz val="9"/>
      <name val="Arial"/>
      <family val="2"/>
    </font>
    <font>
      <b/>
      <sz val="10"/>
      <color rgb="FFFF0000"/>
      <name val="Arial"/>
      <family val="2"/>
    </font>
    <font>
      <i/>
      <sz val="10"/>
      <name val="Calibri"/>
      <family val="2"/>
      <scheme val="minor"/>
    </font>
    <font>
      <b/>
      <sz val="16"/>
      <color theme="1"/>
      <name val="Calibri"/>
      <family val="2"/>
      <scheme val="major"/>
    </font>
    <font>
      <b/>
      <sz val="11"/>
      <name val="Calibri"/>
      <family val="2"/>
      <scheme val="minor"/>
    </font>
    <font>
      <b/>
      <sz val="12"/>
      <name val="Calibri"/>
      <family val="2"/>
      <scheme val="minor"/>
    </font>
    <font>
      <sz val="11"/>
      <name val="Calibri"/>
      <family val="2"/>
      <scheme val="minor"/>
    </font>
    <font>
      <sz val="10"/>
      <color theme="4"/>
      <name val="Calibri"/>
      <family val="2"/>
      <scheme val="minor"/>
    </font>
    <font>
      <sz val="11"/>
      <color theme="4" tint="-0.249977111117893"/>
      <name val="Calibri"/>
      <family val="2"/>
      <scheme val="minor"/>
    </font>
    <font>
      <sz val="1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rgb="FF00B0F0"/>
        <bgColor indexed="64"/>
      </patternFill>
    </fill>
  </fills>
  <borders count="20">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0"/>
      </left>
      <right/>
      <top/>
      <bottom/>
      <diagonal/>
    </border>
    <border>
      <left/>
      <right style="thin">
        <color indexed="60"/>
      </right>
      <top/>
      <bottom/>
      <diagonal/>
    </border>
    <border>
      <left style="thin">
        <color indexed="60"/>
      </left>
      <right/>
      <top/>
      <bottom style="thin">
        <color indexed="60"/>
      </bottom>
      <diagonal/>
    </border>
    <border>
      <left/>
      <right style="thin">
        <color indexed="60"/>
      </right>
      <top/>
      <bottom style="thin">
        <color indexed="60"/>
      </bottom>
      <diagonal/>
    </border>
    <border>
      <left style="thin">
        <color indexed="64"/>
      </left>
      <right/>
      <top/>
      <bottom/>
      <diagonal/>
    </border>
    <border>
      <left/>
      <right style="thin">
        <color indexed="64"/>
      </right>
      <top/>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25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164" fontId="16" fillId="0" borderId="0" xfId="0" applyNumberFormat="1" applyFont="1" applyAlignment="1">
      <alignment horizontal="center" vertical="center" shrinkToFit="1"/>
    </xf>
    <xf numFmtId="0" fontId="17" fillId="0" borderId="0" xfId="0" applyFont="1"/>
    <xf numFmtId="0" fontId="18" fillId="0" borderId="0" xfId="0" applyFont="1" applyAlignment="1">
      <alignment vertical="center"/>
    </xf>
    <xf numFmtId="166" fontId="20" fillId="0" borderId="0" xfId="0" applyNumberFormat="1" applyFont="1" applyAlignment="1">
      <alignment horizontal="left" vertical="top"/>
    </xf>
    <xf numFmtId="166" fontId="20" fillId="0" borderId="0" xfId="0" applyNumberFormat="1" applyFont="1" applyAlignment="1">
      <alignment vertical="top"/>
    </xf>
    <xf numFmtId="0" fontId="22" fillId="2" borderId="0" xfId="0" applyFont="1" applyFill="1" applyAlignment="1">
      <alignment horizontal="left" vertical="center"/>
    </xf>
    <xf numFmtId="0" fontId="24" fillId="4"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0" xfId="0" applyFont="1" applyAlignment="1">
      <alignment vertical="center"/>
    </xf>
    <xf numFmtId="0" fontId="19" fillId="0" borderId="0" xfId="2" applyNumberFormat="1" applyFont="1" applyFill="1" applyAlignment="1">
      <alignment horizontal="left"/>
    </xf>
    <xf numFmtId="0" fontId="21" fillId="0" borderId="0" xfId="1" applyFont="1" applyAlignment="1" applyProtection="1">
      <alignment horizontal="left"/>
    </xf>
    <xf numFmtId="0" fontId="23" fillId="0" borderId="0" xfId="2" applyNumberFormat="1" applyFont="1" applyFill="1" applyAlignment="1">
      <alignment horizontal="left"/>
    </xf>
    <xf numFmtId="0" fontId="27" fillId="0" borderId="0" xfId="1" applyFont="1" applyAlignment="1" applyProtection="1">
      <alignment horizontal="left"/>
    </xf>
    <xf numFmtId="0" fontId="29" fillId="0" borderId="0" xfId="0" applyFont="1" applyAlignment="1">
      <alignment horizontal="center" shrinkToFit="1"/>
    </xf>
    <xf numFmtId="164" fontId="25" fillId="0" borderId="1" xfId="0" applyNumberFormat="1" applyFont="1" applyBorder="1" applyAlignment="1">
      <alignment horizontal="center" vertical="center" shrinkToFit="1"/>
    </xf>
    <xf numFmtId="0" fontId="31" fillId="0" borderId="2" xfId="0" applyFont="1" applyBorder="1" applyAlignment="1">
      <alignment horizontal="left" vertical="center" shrinkToFit="1"/>
    </xf>
    <xf numFmtId="0" fontId="41" fillId="3" borderId="0" xfId="0" applyFont="1" applyFill="1" applyAlignment="1">
      <alignment vertical="center"/>
    </xf>
    <xf numFmtId="0" fontId="43" fillId="3" borderId="0" xfId="0" applyFont="1" applyFill="1" applyAlignment="1">
      <alignment vertical="center"/>
    </xf>
    <xf numFmtId="0" fontId="31" fillId="3" borderId="7" xfId="0" applyFont="1" applyFill="1" applyBorder="1" applyAlignment="1">
      <alignment horizontal="left" vertical="center" shrinkToFit="1"/>
    </xf>
    <xf numFmtId="0" fontId="49" fillId="0" borderId="2" xfId="0" applyFont="1" applyBorder="1" applyAlignment="1">
      <alignment horizontal="left" vertical="center" shrinkToFit="1"/>
    </xf>
    <xf numFmtId="0" fontId="2" fillId="3" borderId="0" xfId="0" applyFont="1" applyFill="1" applyAlignment="1">
      <alignment vertical="center"/>
    </xf>
    <xf numFmtId="0" fontId="0" fillId="3" borderId="0" xfId="0" applyFill="1" applyAlignment="1">
      <alignment vertical="center"/>
    </xf>
    <xf numFmtId="164" fontId="25" fillId="2" borderId="1" xfId="0" applyNumberFormat="1" applyFont="1" applyFill="1" applyBorder="1" applyAlignment="1">
      <alignment horizontal="center" vertical="center" shrinkToFit="1"/>
    </xf>
    <xf numFmtId="0" fontId="25" fillId="2" borderId="2" xfId="0" applyFont="1" applyFill="1" applyBorder="1" applyAlignment="1">
      <alignment horizontal="left" vertical="center" shrinkToFit="1"/>
    </xf>
    <xf numFmtId="164" fontId="46" fillId="6" borderId="1" xfId="0" applyNumberFormat="1" applyFont="1" applyFill="1" applyBorder="1" applyAlignment="1">
      <alignment horizontal="center" vertical="center" shrinkToFit="1"/>
    </xf>
    <xf numFmtId="0" fontId="50" fillId="6" borderId="2" xfId="0" applyFont="1" applyFill="1" applyBorder="1" applyAlignment="1">
      <alignment horizontal="left" vertical="center" shrinkToFit="1"/>
    </xf>
    <xf numFmtId="0" fontId="0" fillId="9" borderId="0" xfId="0" applyFill="1" applyAlignment="1">
      <alignment vertical="center"/>
    </xf>
    <xf numFmtId="0" fontId="0" fillId="9" borderId="0" xfId="0" applyFill="1" applyAlignment="1">
      <alignment horizontal="left" vertical="center"/>
    </xf>
    <xf numFmtId="0" fontId="28" fillId="0" borderId="8" xfId="1" applyFont="1" applyFill="1" applyBorder="1" applyAlignment="1" applyProtection="1">
      <alignment horizontal="right" vertical="center"/>
    </xf>
    <xf numFmtId="0" fontId="28" fillId="0" borderId="6" xfId="1" applyFont="1" applyFill="1" applyBorder="1" applyAlignment="1" applyProtection="1">
      <alignment horizontal="right" vertical="center"/>
    </xf>
    <xf numFmtId="0" fontId="28" fillId="0" borderId="0" xfId="1" applyFont="1" applyFill="1" applyBorder="1" applyAlignment="1" applyProtection="1">
      <alignment horizontal="right" vertical="center"/>
    </xf>
    <xf numFmtId="0" fontId="28" fillId="0" borderId="4" xfId="1" applyFont="1" applyFill="1" applyBorder="1" applyAlignment="1" applyProtection="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2" fillId="3" borderId="3" xfId="0" applyFont="1" applyFill="1" applyBorder="1" applyAlignment="1">
      <alignment horizontal="center" vertical="center"/>
    </xf>
    <xf numFmtId="0" fontId="12" fillId="3" borderId="0" xfId="0" applyFont="1" applyFill="1" applyAlignment="1">
      <alignment horizontal="center" vertical="center"/>
    </xf>
    <xf numFmtId="0" fontId="12" fillId="3" borderId="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2" borderId="3" xfId="0" applyFont="1" applyFill="1" applyBorder="1" applyAlignment="1">
      <alignment horizontal="center" vertical="center"/>
    </xf>
    <xf numFmtId="0" fontId="25" fillId="2" borderId="0" xfId="0" applyFont="1" applyFill="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33" fillId="3" borderId="5"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6" xfId="0" applyFont="1" applyFill="1" applyBorder="1" applyAlignment="1">
      <alignment horizontal="center" vertical="center"/>
    </xf>
    <xf numFmtId="0" fontId="0" fillId="3" borderId="0" xfId="0" applyFill="1" applyAlignment="1">
      <alignment horizontal="center" vertical="center"/>
    </xf>
    <xf numFmtId="0" fontId="0" fillId="3" borderId="4" xfId="0" applyFill="1" applyBorder="1" applyAlignment="1">
      <alignment horizontal="center" vertical="center"/>
    </xf>
    <xf numFmtId="166" fontId="13" fillId="0" borderId="0" xfId="0" applyNumberFormat="1" applyFont="1" applyAlignment="1">
      <alignment horizontal="left" vertical="top"/>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5" fontId="15" fillId="5" borderId="0" xfId="0" applyNumberFormat="1" applyFont="1" applyFill="1" applyAlignment="1">
      <alignment horizontal="center" vertical="center"/>
    </xf>
    <xf numFmtId="167" fontId="14" fillId="4" borderId="11" xfId="0" applyNumberFormat="1" applyFont="1" applyFill="1" applyBorder="1" applyAlignment="1">
      <alignment horizontal="center" vertical="center" shrinkToFit="1"/>
    </xf>
    <xf numFmtId="0" fontId="25" fillId="6" borderId="3" xfId="0" applyFont="1" applyFill="1" applyBorder="1" applyAlignment="1">
      <alignment horizontal="center" vertical="center"/>
    </xf>
    <xf numFmtId="0" fontId="25" fillId="6" borderId="0" xfId="0" applyFont="1" applyFill="1" applyAlignment="1">
      <alignment horizontal="center" vertical="center"/>
    </xf>
    <xf numFmtId="0" fontId="25" fillId="6" borderId="4" xfId="0" applyFont="1" applyFill="1" applyBorder="1" applyAlignment="1">
      <alignment horizontal="center" vertical="center"/>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0" fillId="0" borderId="4" xfId="0"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46" fillId="0" borderId="3" xfId="0" applyFont="1" applyBorder="1" applyAlignment="1">
      <alignment horizontal="center" vertical="center"/>
    </xf>
    <xf numFmtId="0" fontId="6" fillId="3" borderId="4"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30" fillId="3" borderId="5"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6"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6" xfId="0" applyFont="1" applyFill="1" applyBorder="1" applyAlignment="1">
      <alignment horizontal="center" vertical="center"/>
    </xf>
    <xf numFmtId="0" fontId="25" fillId="0" borderId="3" xfId="0" applyFont="1" applyBorder="1" applyAlignment="1">
      <alignment horizontal="center" vertical="center"/>
    </xf>
    <xf numFmtId="0" fontId="25" fillId="0" borderId="0" xfId="0" applyFont="1" applyAlignment="1">
      <alignment horizontal="center" vertical="center"/>
    </xf>
    <xf numFmtId="0" fontId="25" fillId="3" borderId="3" xfId="0" applyFont="1" applyFill="1" applyBorder="1" applyAlignment="1">
      <alignment horizontal="center" vertical="center"/>
    </xf>
    <xf numFmtId="0" fontId="25" fillId="3" borderId="0" xfId="0" applyFont="1" applyFill="1" applyAlignment="1">
      <alignment horizontal="center" vertical="center"/>
    </xf>
    <xf numFmtId="0" fontId="25"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47" fillId="8" borderId="3" xfId="0" applyFont="1" applyFill="1" applyBorder="1" applyAlignment="1">
      <alignment horizontal="center" vertical="center"/>
    </xf>
    <xf numFmtId="0" fontId="47" fillId="8" borderId="0" xfId="0" applyFont="1" applyFill="1" applyAlignment="1">
      <alignment horizontal="center" vertical="center"/>
    </xf>
    <xf numFmtId="0" fontId="47" fillId="8" borderId="4" xfId="0" applyFont="1" applyFill="1" applyBorder="1" applyAlignment="1">
      <alignment horizontal="center" vertical="center"/>
    </xf>
    <xf numFmtId="0" fontId="31" fillId="3" borderId="7" xfId="0" applyFont="1" applyFill="1" applyBorder="1" applyAlignment="1">
      <alignment horizontal="left" vertical="center" shrinkToFit="1"/>
    </xf>
    <xf numFmtId="0" fontId="31" fillId="3" borderId="2" xfId="0" applyFont="1" applyFill="1" applyBorder="1" applyAlignment="1">
      <alignment horizontal="left" vertical="center" shrinkToFit="1"/>
    </xf>
    <xf numFmtId="0" fontId="25" fillId="0" borderId="4" xfId="0" applyFont="1" applyBorder="1" applyAlignment="1">
      <alignment horizontal="center" vertical="center"/>
    </xf>
    <xf numFmtId="0" fontId="35" fillId="3" borderId="5" xfId="0" applyFont="1" applyFill="1" applyBorder="1" applyAlignment="1">
      <alignment horizontal="center" vertical="center"/>
    </xf>
    <xf numFmtId="0" fontId="35" fillId="3" borderId="8"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5" fillId="3" borderId="6" xfId="0" applyFont="1" applyFill="1" applyBorder="1" applyAlignment="1">
      <alignment horizontal="center" vertical="center"/>
    </xf>
    <xf numFmtId="0" fontId="50" fillId="3" borderId="7" xfId="0" applyFont="1" applyFill="1" applyBorder="1" applyAlignment="1">
      <alignment horizontal="left" vertical="center" shrinkToFit="1"/>
    </xf>
    <xf numFmtId="0" fontId="36" fillId="3" borderId="5" xfId="0" applyFont="1" applyFill="1" applyBorder="1" applyAlignment="1">
      <alignment horizontal="center" vertical="center"/>
    </xf>
    <xf numFmtId="0" fontId="36" fillId="3" borderId="6" xfId="0" applyFont="1" applyFill="1" applyBorder="1" applyAlignment="1">
      <alignment horizontal="center" vertical="center"/>
    </xf>
    <xf numFmtId="0" fontId="33" fillId="0" borderId="5" xfId="0" applyFont="1" applyBorder="1" applyAlignment="1">
      <alignment horizontal="center" vertical="center"/>
    </xf>
    <xf numFmtId="0" fontId="33" fillId="0" borderId="8" xfId="0" applyFont="1" applyBorder="1" applyAlignment="1">
      <alignment horizontal="center" vertical="center"/>
    </xf>
    <xf numFmtId="0" fontId="33" fillId="0" borderId="6" xfId="0" applyFont="1" applyBorder="1" applyAlignment="1">
      <alignment horizontal="center" vertical="center"/>
    </xf>
    <xf numFmtId="0" fontId="0" fillId="0" borderId="0" xfId="0"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41" fillId="0" borderId="0" xfId="0" applyFont="1" applyAlignment="1">
      <alignment horizontal="center" vertical="center"/>
    </xf>
    <xf numFmtId="0" fontId="41" fillId="0" borderId="4" xfId="0" applyFont="1" applyBorder="1" applyAlignment="1">
      <alignment horizontal="center" vertical="center"/>
    </xf>
    <xf numFmtId="0" fontId="12" fillId="0" borderId="0" xfId="0" applyFont="1" applyAlignment="1">
      <alignment horizontal="center" vertical="center"/>
    </xf>
    <xf numFmtId="0" fontId="25" fillId="2" borderId="4"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0" xfId="0" applyFont="1" applyFill="1" applyAlignment="1">
      <alignment horizontal="center" vertical="center"/>
    </xf>
    <xf numFmtId="0" fontId="25" fillId="3" borderId="3"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7" fillId="6" borderId="3" xfId="0" applyFont="1" applyFill="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0" fontId="47" fillId="6" borderId="5" xfId="0" applyFont="1" applyFill="1" applyBorder="1" applyAlignment="1">
      <alignment horizontal="center" vertical="center"/>
    </xf>
    <xf numFmtId="0" fontId="38" fillId="6" borderId="8" xfId="0" applyFont="1" applyFill="1" applyBorder="1" applyAlignment="1">
      <alignment horizontal="center" vertical="center"/>
    </xf>
    <xf numFmtId="0" fontId="38" fillId="6" borderId="6"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pplyAlignment="1">
      <alignment horizontal="center" vertical="center"/>
    </xf>
    <xf numFmtId="0" fontId="0" fillId="0" borderId="3" xfId="0" applyBorder="1" applyAlignment="1">
      <alignment horizontal="center" vertical="center"/>
    </xf>
    <xf numFmtId="0" fontId="25" fillId="8" borderId="3" xfId="0" applyFont="1" applyFill="1" applyBorder="1" applyAlignment="1">
      <alignment horizontal="center" vertical="center"/>
    </xf>
    <xf numFmtId="0" fontId="25" fillId="8" borderId="4"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46" fillId="8" borderId="3" xfId="0" applyFont="1" applyFill="1" applyBorder="1" applyAlignment="1">
      <alignment horizontal="center" vertical="center"/>
    </xf>
    <xf numFmtId="0" fontId="46" fillId="8" borderId="0" xfId="0" applyFont="1" applyFill="1" applyAlignment="1">
      <alignment horizontal="center" vertical="center"/>
    </xf>
    <xf numFmtId="0" fontId="36" fillId="3" borderId="8" xfId="0" applyFont="1" applyFill="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25" fillId="7" borderId="3" xfId="0" applyFont="1" applyFill="1" applyBorder="1" applyAlignment="1">
      <alignment horizontal="center" vertical="center"/>
    </xf>
    <xf numFmtId="0" fontId="25" fillId="7" borderId="0" xfId="0" applyFont="1" applyFill="1" applyAlignment="1">
      <alignment horizontal="center" vertical="center"/>
    </xf>
    <xf numFmtId="0" fontId="25" fillId="7" borderId="4" xfId="0" applyFont="1" applyFill="1" applyBorder="1" applyAlignment="1">
      <alignment horizontal="center" vertical="center"/>
    </xf>
    <xf numFmtId="0" fontId="36" fillId="3" borderId="0" xfId="0" applyFont="1" applyFill="1" applyAlignment="1">
      <alignment horizontal="center" vertical="center"/>
    </xf>
    <xf numFmtId="0" fontId="36" fillId="3" borderId="4"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0" xfId="0" applyFont="1" applyFill="1" applyAlignment="1">
      <alignment horizontal="center" vertical="center"/>
    </xf>
    <xf numFmtId="0" fontId="12" fillId="6" borderId="4" xfId="0" applyFont="1" applyFill="1" applyBorder="1" applyAlignment="1">
      <alignment horizontal="center" vertical="center"/>
    </xf>
    <xf numFmtId="0" fontId="12" fillId="0" borderId="8" xfId="0" applyFont="1" applyBorder="1" applyAlignment="1">
      <alignment horizontal="center" vertical="center"/>
    </xf>
    <xf numFmtId="0" fontId="31" fillId="0" borderId="7" xfId="0" applyFont="1" applyBorder="1" applyAlignment="1">
      <alignment horizontal="left" vertical="center" shrinkToFit="1"/>
    </xf>
    <xf numFmtId="0" fontId="31" fillId="0" borderId="2" xfId="0" applyFont="1" applyBorder="1" applyAlignment="1">
      <alignment horizontal="left" vertical="center" shrinkToFit="1"/>
    </xf>
    <xf numFmtId="0" fontId="44" fillId="3" borderId="5"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6"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0" xfId="0" applyFont="1" applyFill="1" applyAlignment="1">
      <alignment horizontal="center" vertical="center"/>
    </xf>
    <xf numFmtId="0" fontId="30" fillId="6" borderId="3" xfId="0" applyFont="1" applyFill="1" applyBorder="1" applyAlignment="1">
      <alignment horizontal="center" vertical="center"/>
    </xf>
    <xf numFmtId="0" fontId="30" fillId="6" borderId="0" xfId="0" applyFont="1" applyFill="1" applyAlignment="1">
      <alignment horizontal="center" vertical="center"/>
    </xf>
    <xf numFmtId="0" fontId="32" fillId="6" borderId="3" xfId="0" applyFont="1" applyFill="1" applyBorder="1" applyAlignment="1">
      <alignment horizontal="center" vertical="center"/>
    </xf>
    <xf numFmtId="0" fontId="32" fillId="6" borderId="0" xfId="0" applyFont="1" applyFill="1" applyAlignment="1">
      <alignment horizontal="center" vertical="center"/>
    </xf>
    <xf numFmtId="0" fontId="36" fillId="3" borderId="3" xfId="0" applyFont="1" applyFill="1" applyBorder="1" applyAlignment="1">
      <alignment horizontal="center" vertical="center"/>
    </xf>
    <xf numFmtId="0" fontId="25" fillId="8" borderId="0" xfId="0" applyFont="1" applyFill="1" applyAlignment="1">
      <alignment horizontal="center" vertical="center"/>
    </xf>
    <xf numFmtId="0" fontId="12" fillId="8" borderId="0" xfId="0" applyFont="1" applyFill="1" applyAlignment="1">
      <alignment horizontal="center" vertical="center"/>
    </xf>
    <xf numFmtId="0" fontId="47" fillId="6" borderId="0" xfId="0" applyFont="1" applyFill="1" applyAlignment="1">
      <alignment horizontal="center" vertical="center"/>
    </xf>
    <xf numFmtId="0" fontId="47" fillId="6" borderId="4"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0" xfId="0" applyFont="1" applyFill="1" applyAlignment="1">
      <alignment horizontal="center" vertical="center"/>
    </xf>
    <xf numFmtId="0" fontId="12" fillId="9" borderId="4" xfId="0" applyFont="1" applyFill="1" applyBorder="1" applyAlignment="1">
      <alignment horizontal="center" vertical="center"/>
    </xf>
    <xf numFmtId="167" fontId="45" fillId="4" borderId="10" xfId="0" applyNumberFormat="1" applyFont="1" applyFill="1" applyBorder="1" applyAlignment="1">
      <alignment horizontal="center" vertical="center" shrinkToFit="1"/>
    </xf>
    <xf numFmtId="167" fontId="45" fillId="4" borderId="11" xfId="0" applyNumberFormat="1" applyFont="1" applyFill="1" applyBorder="1" applyAlignment="1">
      <alignment horizontal="center" vertical="center" shrinkToFi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4" xfId="0" applyFont="1" applyFill="1" applyBorder="1" applyAlignment="1">
      <alignment horizontal="center" vertical="center"/>
    </xf>
    <xf numFmtId="0" fontId="6" fillId="9" borderId="3" xfId="0" applyFont="1" applyFill="1" applyBorder="1" applyAlignment="1">
      <alignment horizontal="left" vertical="center"/>
    </xf>
    <xf numFmtId="0" fontId="6" fillId="9" borderId="0" xfId="0" applyFont="1" applyFill="1" applyAlignment="1">
      <alignment horizontal="left" vertical="center"/>
    </xf>
    <xf numFmtId="0" fontId="30" fillId="6" borderId="5"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4" xfId="0" applyFont="1" applyFill="1" applyBorder="1" applyAlignment="1">
      <alignment horizontal="center" vertical="center"/>
    </xf>
    <xf numFmtId="0" fontId="42" fillId="0" borderId="0" xfId="0" applyFont="1" applyAlignment="1">
      <alignment horizontal="center" vertical="center"/>
    </xf>
    <xf numFmtId="0" fontId="42" fillId="0" borderId="4" xfId="0" applyFont="1" applyBorder="1" applyAlignment="1">
      <alignment horizontal="center" vertical="center"/>
    </xf>
    <xf numFmtId="0" fontId="32" fillId="6" borderId="4" xfId="0" applyFont="1" applyFill="1" applyBorder="1" applyAlignment="1">
      <alignment horizontal="center" vertical="center"/>
    </xf>
    <xf numFmtId="0" fontId="46" fillId="3" borderId="3" xfId="0" applyFont="1" applyFill="1" applyBorder="1" applyAlignment="1">
      <alignment horizontal="center" vertical="center"/>
    </xf>
    <xf numFmtId="0" fontId="46" fillId="3" borderId="0" xfId="0" applyFont="1" applyFill="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7" fillId="3" borderId="5" xfId="0" applyFont="1" applyFill="1" applyBorder="1" applyAlignment="1">
      <alignment horizontal="center" vertical="center"/>
    </xf>
    <xf numFmtId="0" fontId="40" fillId="0" borderId="8" xfId="0" applyFont="1" applyBorder="1" applyAlignment="1">
      <alignment horizontal="center" vertical="center"/>
    </xf>
    <xf numFmtId="0" fontId="40" fillId="0" borderId="6" xfId="0" applyFont="1" applyBorder="1" applyAlignment="1">
      <alignment horizontal="center" vertical="center"/>
    </xf>
    <xf numFmtId="164" fontId="25" fillId="2" borderId="1" xfId="0" applyNumberFormat="1" applyFont="1" applyFill="1" applyBorder="1" applyAlignment="1">
      <alignment horizontal="center" vertical="center" shrinkToFit="1"/>
    </xf>
    <xf numFmtId="164" fontId="25" fillId="2" borderId="7" xfId="0" applyNumberFormat="1" applyFont="1" applyFill="1" applyBorder="1" applyAlignment="1">
      <alignment horizontal="center" vertical="center" shrinkToFit="1"/>
    </xf>
    <xf numFmtId="0" fontId="25" fillId="2" borderId="7" xfId="0" applyFont="1" applyFill="1" applyBorder="1" applyAlignment="1">
      <alignment horizontal="left" vertical="center" shrinkToFit="1"/>
    </xf>
    <xf numFmtId="0" fontId="25" fillId="2" borderId="2" xfId="0" applyFont="1" applyFill="1" applyBorder="1" applyAlignment="1">
      <alignment horizontal="left" vertical="center" shrinkToFit="1"/>
    </xf>
    <xf numFmtId="164" fontId="25" fillId="3" borderId="1" xfId="0" applyNumberFormat="1" applyFont="1" applyFill="1" applyBorder="1" applyAlignment="1">
      <alignment horizontal="center" vertical="center" shrinkToFit="1"/>
    </xf>
    <xf numFmtId="164" fontId="25" fillId="3" borderId="7" xfId="0" applyNumberFormat="1" applyFont="1" applyFill="1" applyBorder="1" applyAlignment="1">
      <alignment horizontal="center" vertical="center" shrinkToFit="1"/>
    </xf>
    <xf numFmtId="0" fontId="49" fillId="3" borderId="7" xfId="0" applyFont="1" applyFill="1" applyBorder="1" applyAlignment="1">
      <alignment horizontal="left" vertical="center" shrinkToFit="1"/>
    </xf>
    <xf numFmtId="0" fontId="25" fillId="3" borderId="7" xfId="0" applyFont="1" applyFill="1" applyBorder="1" applyAlignment="1">
      <alignment horizontal="left" vertical="center" shrinkToFit="1"/>
    </xf>
    <xf numFmtId="0" fontId="25" fillId="3" borderId="2" xfId="0" applyFont="1" applyFill="1" applyBorder="1" applyAlignment="1">
      <alignment horizontal="left" vertical="center" shrinkToFit="1"/>
    </xf>
    <xf numFmtId="0" fontId="48" fillId="6" borderId="3" xfId="0" applyFont="1" applyFill="1" applyBorder="1" applyAlignment="1">
      <alignment horizontal="center" vertical="center"/>
    </xf>
    <xf numFmtId="0" fontId="48" fillId="6" borderId="0" xfId="0" applyFont="1" applyFill="1" applyAlignment="1">
      <alignment horizontal="center" vertical="center"/>
    </xf>
    <xf numFmtId="0" fontId="48"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0" xfId="0" applyFont="1" applyFill="1" applyAlignment="1">
      <alignment horizontal="center" vertical="center"/>
    </xf>
    <xf numFmtId="0" fontId="4" fillId="6" borderId="4"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0" xfId="0" applyFont="1" applyFill="1" applyAlignment="1">
      <alignment horizontal="center" vertical="center"/>
    </xf>
    <xf numFmtId="0" fontId="46" fillId="6" borderId="4" xfId="0" applyFont="1" applyFill="1" applyBorder="1" applyAlignment="1">
      <alignment horizontal="center" vertical="center"/>
    </xf>
    <xf numFmtId="164" fontId="46" fillId="6" borderId="1" xfId="0" applyNumberFormat="1" applyFont="1" applyFill="1" applyBorder="1" applyAlignment="1">
      <alignment horizontal="center" vertical="center" shrinkToFit="1"/>
    </xf>
    <xf numFmtId="164" fontId="46" fillId="6" borderId="7" xfId="0" applyNumberFormat="1" applyFont="1" applyFill="1" applyBorder="1" applyAlignment="1">
      <alignment horizontal="center" vertical="center" shrinkToFit="1"/>
    </xf>
    <xf numFmtId="0" fontId="50" fillId="6" borderId="7" xfId="0" applyFont="1" applyFill="1" applyBorder="1" applyAlignment="1">
      <alignment horizontal="left" vertical="center" shrinkToFit="1"/>
    </xf>
    <xf numFmtId="0" fontId="50" fillId="6" borderId="2" xfId="0" applyFont="1" applyFill="1" applyBorder="1" applyAlignment="1">
      <alignment horizontal="left" vertical="center" shrinkToFit="1"/>
    </xf>
    <xf numFmtId="0" fontId="38" fillId="3" borderId="5"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6" xfId="0" applyFont="1" applyFill="1" applyBorder="1" applyAlignment="1">
      <alignment horizontal="center" vertical="center"/>
    </xf>
    <xf numFmtId="0" fontId="41" fillId="8" borderId="0" xfId="0" applyFont="1" applyFill="1" applyAlignment="1">
      <alignment horizontal="center" vertical="center"/>
    </xf>
    <xf numFmtId="0" fontId="41" fillId="8" borderId="4"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0" fillId="8" borderId="0" xfId="0" applyFill="1" applyAlignment="1">
      <alignment horizontal="center" vertical="center"/>
    </xf>
    <xf numFmtId="0" fontId="0" fillId="8" borderId="4" xfId="0" applyFill="1" applyBorder="1" applyAlignment="1">
      <alignment horizontal="center" vertical="center"/>
    </xf>
    <xf numFmtId="0" fontId="51" fillId="6" borderId="0" xfId="0" applyFont="1" applyFill="1" applyAlignment="1">
      <alignment vertical="center"/>
    </xf>
  </cellXfs>
  <cellStyles count="4">
    <cellStyle name="Comma" xfId="2" builtinId="3"/>
    <cellStyle name="Hyperlink" xfId="1" builtinId="8" customBuiltin="1"/>
    <cellStyle name="Normal" xfId="0" builtinId="0" customBuiltin="1"/>
    <cellStyle name="Normal 2" xfId="3" xr:uid="{00000000-0005-0000-0000-000003000000}"/>
  </cellStyles>
  <dxfs count="32">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content=text" TargetMode="External"/><Relationship Id="rId5" Type="http://schemas.openxmlformats.org/officeDocument/2006/relationships/hyperlink" Target="https://www.vertex42.com/calendars/?utm_source=ms&amp;utm_medium=file&amp;utm_campaign=office&amp;utm_term=monthly&amp;utm_content=text&amp;utm_content=url" TargetMode="External"/><Relationship Id="rId4" Type="http://schemas.openxmlformats.org/officeDocument/2006/relationships/hyperlink" Target="https://www.vertex42.com/calendars/?utm_source=ms&amp;utm_medium=file&amp;utm_campaign=office&amp;utm_term=monthly&amp;utm_content=text"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opLeftCell="B1" zoomScale="80" zoomScaleNormal="80" workbookViewId="0">
      <selection activeCell="J28" sqref="J28"/>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28515625" customWidth="1"/>
    <col min="30" max="30" width="10.28515625" customWidth="1"/>
  </cols>
  <sheetData>
    <row r="1" spans="1:32" s="3" customFormat="1" ht="15" customHeight="1" x14ac:dyDescent="0.2">
      <c r="A1" s="83">
        <f>DATE(AD18,AD20,1)</f>
        <v>45931</v>
      </c>
      <c r="B1" s="83"/>
      <c r="C1" s="83"/>
      <c r="D1" s="83"/>
      <c r="E1" s="83"/>
      <c r="F1" s="83"/>
      <c r="G1" s="83"/>
      <c r="H1" s="83"/>
      <c r="I1" s="11"/>
      <c r="J1" s="11"/>
      <c r="K1" s="88">
        <f>DATE(YEAR(A1),MONTH(A1)-1,1)</f>
        <v>45901</v>
      </c>
      <c r="L1" s="88"/>
      <c r="M1" s="88"/>
      <c r="N1" s="88"/>
      <c r="O1" s="88"/>
      <c r="P1" s="88"/>
      <c r="Q1" s="88"/>
      <c r="S1" s="88">
        <f>DATE(YEAR(A1),MONTH(A1)+1,1)</f>
        <v>45962</v>
      </c>
      <c r="T1" s="88"/>
      <c r="U1" s="88"/>
      <c r="V1" s="88"/>
      <c r="W1" s="88"/>
      <c r="X1" s="88"/>
      <c r="Y1" s="88"/>
    </row>
    <row r="2" spans="1:32"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32"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c r="AB3" s="3"/>
      <c r="AC3" s="3"/>
      <c r="AD3" s="3"/>
      <c r="AE3" s="3"/>
    </row>
    <row r="4" spans="1:32" s="4" customFormat="1" ht="9" customHeight="1" x14ac:dyDescent="0.2">
      <c r="A4" s="83"/>
      <c r="B4" s="83"/>
      <c r="C4" s="83"/>
      <c r="D4" s="83"/>
      <c r="E4" s="83"/>
      <c r="F4" s="83"/>
      <c r="G4" s="83"/>
      <c r="H4" s="83"/>
      <c r="I4" s="11"/>
      <c r="J4" s="11"/>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c r="AB4" s="3"/>
      <c r="AC4" s="3"/>
      <c r="AD4" s="3"/>
      <c r="AE4" s="3"/>
    </row>
    <row r="5" spans="1:32" s="4" customFormat="1" ht="9" customHeight="1" x14ac:dyDescent="0.2">
      <c r="A5" s="83"/>
      <c r="B5" s="83"/>
      <c r="C5" s="83"/>
      <c r="D5" s="83"/>
      <c r="E5" s="83"/>
      <c r="F5" s="83"/>
      <c r="G5" s="83"/>
      <c r="H5" s="83"/>
      <c r="I5" s="11"/>
      <c r="J5" s="11"/>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c r="AB5" s="3"/>
      <c r="AC5" s="3"/>
      <c r="AD5" s="3"/>
      <c r="AE5" s="3"/>
    </row>
    <row r="6" spans="1:32" s="4" customFormat="1" ht="9" customHeight="1" x14ac:dyDescent="0.2">
      <c r="A6" s="83"/>
      <c r="B6" s="83"/>
      <c r="C6" s="83"/>
      <c r="D6" s="83"/>
      <c r="E6" s="83"/>
      <c r="F6" s="83"/>
      <c r="G6" s="83"/>
      <c r="H6" s="83"/>
      <c r="I6" s="11"/>
      <c r="J6" s="11"/>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c r="AB6" s="3"/>
      <c r="AC6" s="3"/>
      <c r="AD6" s="3"/>
      <c r="AE6" s="3"/>
    </row>
    <row r="7" spans="1:32" s="4" customFormat="1" ht="9" customHeight="1" x14ac:dyDescent="0.2">
      <c r="A7" s="83"/>
      <c r="B7" s="83"/>
      <c r="C7" s="83"/>
      <c r="D7" s="83"/>
      <c r="E7" s="83"/>
      <c r="F7" s="83"/>
      <c r="G7" s="83"/>
      <c r="H7" s="83"/>
      <c r="I7" s="11"/>
      <c r="J7" s="11"/>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c r="AB7" s="3"/>
      <c r="AC7" s="3"/>
      <c r="AD7" s="3"/>
      <c r="AE7" s="3"/>
    </row>
    <row r="8" spans="1:32" s="5" customFormat="1" ht="9" customHeight="1" x14ac:dyDescent="0.2">
      <c r="A8" s="25"/>
      <c r="B8" s="25" t="s">
        <v>41</v>
      </c>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86">
        <f>A10</f>
        <v>45928</v>
      </c>
      <c r="B9" s="87"/>
      <c r="C9" s="87">
        <f>C10</f>
        <v>45929</v>
      </c>
      <c r="D9" s="87"/>
      <c r="E9" s="87">
        <f>E10</f>
        <v>45930</v>
      </c>
      <c r="F9" s="87"/>
      <c r="G9" s="87">
        <f>G10</f>
        <v>45931</v>
      </c>
      <c r="H9" s="87"/>
      <c r="I9" s="87">
        <f>I10</f>
        <v>45932</v>
      </c>
      <c r="J9" s="87"/>
      <c r="K9" s="87">
        <f>K10</f>
        <v>45933</v>
      </c>
      <c r="L9" s="87"/>
      <c r="M9" s="87"/>
      <c r="N9" s="87"/>
      <c r="O9" s="87"/>
      <c r="P9" s="87"/>
      <c r="Q9" s="87"/>
      <c r="R9" s="87"/>
      <c r="S9" s="87">
        <f>S10</f>
        <v>45934</v>
      </c>
      <c r="T9" s="87"/>
      <c r="U9" s="87"/>
      <c r="V9" s="87"/>
      <c r="W9" s="87"/>
      <c r="X9" s="87"/>
      <c r="Y9" s="87"/>
      <c r="Z9" s="89"/>
      <c r="AB9" s="32" t="s">
        <v>0</v>
      </c>
      <c r="AC9" s="30"/>
      <c r="AD9" s="30"/>
      <c r="AE9" s="30"/>
      <c r="AF9" s="30"/>
    </row>
    <row r="10" spans="1:32" s="1" customFormat="1" ht="18.75" x14ac:dyDescent="0.25">
      <c r="A10" s="14">
        <f>$A$1-(WEEKDAY($A$1,1)-(start_day-1))-IF((WEEKDAY($A$1,1)-(start_day-1))&lt;=0,7,0)+1</f>
        <v>45928</v>
      </c>
      <c r="B10" s="15"/>
      <c r="C10" s="12">
        <f>A10+1</f>
        <v>45929</v>
      </c>
      <c r="D10" s="13"/>
      <c r="E10" s="12">
        <f>C10+1</f>
        <v>45930</v>
      </c>
      <c r="F10" s="13"/>
      <c r="G10" s="12">
        <f>E10+1</f>
        <v>45931</v>
      </c>
      <c r="H10" s="13"/>
      <c r="I10" s="12">
        <f>G10+1</f>
        <v>45932</v>
      </c>
      <c r="J10" s="13"/>
      <c r="K10" s="74">
        <f>I10+1</f>
        <v>45933</v>
      </c>
      <c r="L10" s="75"/>
      <c r="M10" s="76"/>
      <c r="N10" s="76"/>
      <c r="O10" s="76"/>
      <c r="P10" s="76"/>
      <c r="Q10" s="76"/>
      <c r="R10" s="77"/>
      <c r="S10" s="93">
        <f>K10+1</f>
        <v>45934</v>
      </c>
      <c r="T10" s="94"/>
      <c r="U10" s="72"/>
      <c r="V10" s="72"/>
      <c r="W10" s="72"/>
      <c r="X10" s="72"/>
      <c r="Y10" s="72"/>
      <c r="Z10" s="73"/>
      <c r="AB10" s="33" t="s">
        <v>1</v>
      </c>
      <c r="AC10" s="31"/>
      <c r="AD10" s="31"/>
      <c r="AE10" s="31"/>
      <c r="AF10" s="31"/>
    </row>
    <row r="11" spans="1:32" s="1" customFormat="1" x14ac:dyDescent="0.2">
      <c r="A11" s="84"/>
      <c r="B11" s="85"/>
      <c r="C11" s="53"/>
      <c r="D11" s="54"/>
      <c r="E11" s="53"/>
      <c r="F11" s="54"/>
      <c r="G11" s="53"/>
      <c r="H11" s="54"/>
      <c r="I11" s="53"/>
      <c r="J11" s="54"/>
      <c r="K11" s="53"/>
      <c r="L11" s="55"/>
      <c r="M11" s="55"/>
      <c r="N11" s="55"/>
      <c r="O11" s="55"/>
      <c r="P11" s="55"/>
      <c r="Q11" s="55"/>
      <c r="R11" s="54"/>
      <c r="S11" s="56"/>
      <c r="T11" s="57"/>
      <c r="U11" s="57"/>
      <c r="V11" s="57"/>
      <c r="W11" s="57"/>
      <c r="X11" s="57"/>
      <c r="Y11" s="57"/>
      <c r="Z11" s="58"/>
    </row>
    <row r="12" spans="1:32" s="1" customFormat="1" x14ac:dyDescent="0.2">
      <c r="A12" s="84"/>
      <c r="B12" s="85"/>
      <c r="C12" s="53"/>
      <c r="D12" s="54"/>
      <c r="E12" s="53"/>
      <c r="F12" s="54"/>
      <c r="G12" s="53"/>
      <c r="H12" s="54"/>
      <c r="I12" s="53"/>
      <c r="J12" s="54"/>
      <c r="K12" s="53"/>
      <c r="L12" s="55"/>
      <c r="M12" s="55"/>
      <c r="N12" s="55"/>
      <c r="O12" s="55"/>
      <c r="P12" s="55"/>
      <c r="Q12" s="55"/>
      <c r="R12" s="54"/>
      <c r="S12" s="56"/>
      <c r="T12" s="57"/>
      <c r="U12" s="57"/>
      <c r="V12" s="57"/>
      <c r="W12" s="57"/>
      <c r="X12" s="57"/>
      <c r="Y12" s="57"/>
      <c r="Z12" s="58"/>
    </row>
    <row r="13" spans="1:32" s="1" customFormat="1" x14ac:dyDescent="0.2">
      <c r="A13" s="84"/>
      <c r="B13" s="85"/>
      <c r="C13" s="53"/>
      <c r="D13" s="54"/>
      <c r="E13" s="53"/>
      <c r="F13" s="54"/>
      <c r="G13" s="53"/>
      <c r="H13" s="54"/>
      <c r="I13" s="53"/>
      <c r="J13" s="54"/>
      <c r="K13" s="53"/>
      <c r="L13" s="55"/>
      <c r="M13" s="55"/>
      <c r="N13" s="55"/>
      <c r="O13" s="55"/>
      <c r="P13" s="55"/>
      <c r="Q13" s="55"/>
      <c r="R13" s="54"/>
      <c r="S13" s="56"/>
      <c r="T13" s="57"/>
      <c r="U13" s="57"/>
      <c r="V13" s="57"/>
      <c r="W13" s="57"/>
      <c r="X13" s="57"/>
      <c r="Y13" s="57"/>
      <c r="Z13" s="58"/>
    </row>
    <row r="14" spans="1:32" s="1" customFormat="1" x14ac:dyDescent="0.2">
      <c r="A14" s="84"/>
      <c r="B14" s="85"/>
      <c r="C14" s="53"/>
      <c r="D14" s="54"/>
      <c r="E14" s="53"/>
      <c r="F14" s="54"/>
      <c r="G14" s="53"/>
      <c r="H14" s="54"/>
      <c r="I14" s="53"/>
      <c r="J14" s="54"/>
      <c r="K14" s="53"/>
      <c r="L14" s="55"/>
      <c r="M14" s="55"/>
      <c r="N14" s="55"/>
      <c r="O14" s="55"/>
      <c r="P14" s="55"/>
      <c r="Q14" s="55"/>
      <c r="R14" s="54"/>
      <c r="S14" s="56"/>
      <c r="T14" s="57"/>
      <c r="U14" s="57"/>
      <c r="V14" s="57"/>
      <c r="W14" s="57"/>
      <c r="X14" s="57"/>
      <c r="Y14" s="57"/>
      <c r="Z14" s="58"/>
    </row>
    <row r="15" spans="1:32" s="2" customFormat="1" ht="13.35" customHeight="1" x14ac:dyDescent="0.2">
      <c r="A15" s="66"/>
      <c r="B15" s="67"/>
      <c r="C15" s="69"/>
      <c r="D15" s="71"/>
      <c r="E15" s="69"/>
      <c r="F15" s="71"/>
      <c r="G15" s="69"/>
      <c r="H15" s="71"/>
      <c r="I15" s="69"/>
      <c r="J15" s="71"/>
      <c r="K15" s="69"/>
      <c r="L15" s="70"/>
      <c r="M15" s="70"/>
      <c r="N15" s="70"/>
      <c r="O15" s="70"/>
      <c r="P15" s="70"/>
      <c r="Q15" s="70"/>
      <c r="R15" s="71"/>
      <c r="S15" s="104"/>
      <c r="T15" s="105"/>
      <c r="U15" s="105"/>
      <c r="V15" s="105"/>
      <c r="W15" s="105"/>
      <c r="X15" s="105"/>
      <c r="Y15" s="105"/>
      <c r="Z15" s="106"/>
      <c r="AA15" s="1"/>
    </row>
    <row r="16" spans="1:32" s="1" customFormat="1" ht="18.75" x14ac:dyDescent="0.2">
      <c r="A16" s="14">
        <f>S10+1</f>
        <v>45935</v>
      </c>
      <c r="B16" s="15"/>
      <c r="C16" s="12">
        <f>A16+1</f>
        <v>45936</v>
      </c>
      <c r="D16" s="13"/>
      <c r="E16" s="12">
        <f>C16+1</f>
        <v>45937</v>
      </c>
      <c r="F16" s="13"/>
      <c r="G16" s="12">
        <f>E16+1</f>
        <v>45938</v>
      </c>
      <c r="H16" s="13"/>
      <c r="I16" s="12">
        <f>G16+1</f>
        <v>45939</v>
      </c>
      <c r="J16" s="13"/>
      <c r="K16" s="74">
        <f>I16+1</f>
        <v>45940</v>
      </c>
      <c r="L16" s="75"/>
      <c r="M16" s="76"/>
      <c r="N16" s="76"/>
      <c r="O16" s="76"/>
      <c r="P16" s="76"/>
      <c r="Q16" s="76"/>
      <c r="R16" s="77"/>
      <c r="S16" s="93">
        <f>K16+1</f>
        <v>45941</v>
      </c>
      <c r="T16" s="94"/>
      <c r="U16" s="72"/>
      <c r="V16" s="72"/>
      <c r="W16" s="72"/>
      <c r="X16" s="72"/>
      <c r="Y16" s="72"/>
      <c r="Z16" s="73"/>
      <c r="AB16" s="26" t="s">
        <v>2</v>
      </c>
      <c r="AC16" s="10"/>
      <c r="AD16" s="10"/>
    </row>
    <row r="17" spans="1:31" s="1" customFormat="1" ht="13.35" customHeight="1" x14ac:dyDescent="0.2">
      <c r="A17" s="84"/>
      <c r="B17" s="85"/>
      <c r="C17" s="62"/>
      <c r="D17" s="63"/>
      <c r="E17" s="53"/>
      <c r="F17" s="54"/>
      <c r="G17" s="62"/>
      <c r="H17" s="63"/>
      <c r="I17" s="53"/>
      <c r="J17" s="54"/>
      <c r="K17" s="59"/>
      <c r="L17" s="60"/>
      <c r="M17" s="60"/>
      <c r="N17" s="60"/>
      <c r="O17" s="60"/>
      <c r="P17" s="60"/>
      <c r="Q17" s="60"/>
      <c r="R17" s="61"/>
      <c r="S17" s="112"/>
      <c r="T17" s="113"/>
      <c r="U17" s="113"/>
      <c r="V17" s="113"/>
      <c r="W17" s="113"/>
      <c r="X17" s="113"/>
      <c r="Y17" s="113"/>
      <c r="Z17" s="114"/>
      <c r="AB17" s="10"/>
    </row>
    <row r="18" spans="1:31" s="1" customFormat="1" ht="13.35" customHeight="1" x14ac:dyDescent="0.2">
      <c r="A18" s="84"/>
      <c r="B18" s="85"/>
      <c r="C18" s="53"/>
      <c r="D18" s="54"/>
      <c r="E18" s="53"/>
      <c r="F18" s="54"/>
      <c r="G18" s="62"/>
      <c r="H18" s="63"/>
      <c r="I18" s="53"/>
      <c r="J18" s="54"/>
      <c r="K18" s="90" t="s">
        <v>64</v>
      </c>
      <c r="L18" s="91"/>
      <c r="M18" s="91"/>
      <c r="N18" s="91"/>
      <c r="O18" s="91"/>
      <c r="P18" s="91"/>
      <c r="Q18" s="91"/>
      <c r="R18" s="92"/>
      <c r="S18" s="107"/>
      <c r="T18" s="108"/>
      <c r="U18" s="108"/>
      <c r="V18" s="108"/>
      <c r="W18" s="108"/>
      <c r="X18" s="108"/>
      <c r="Y18" s="108"/>
      <c r="Z18" s="109"/>
      <c r="AB18" s="10"/>
      <c r="AC18" s="27" t="s">
        <v>3</v>
      </c>
      <c r="AD18" s="28">
        <v>2025</v>
      </c>
    </row>
    <row r="19" spans="1:31" s="1" customFormat="1" ht="13.35" customHeight="1" x14ac:dyDescent="0.2">
      <c r="A19" s="84"/>
      <c r="B19" s="85"/>
      <c r="C19" s="53"/>
      <c r="D19" s="54"/>
      <c r="E19" s="53"/>
      <c r="F19" s="54"/>
      <c r="G19" s="62"/>
      <c r="H19" s="63"/>
      <c r="I19" s="53"/>
      <c r="J19" s="54"/>
      <c r="K19" s="90" t="s">
        <v>65</v>
      </c>
      <c r="L19" s="91"/>
      <c r="M19" s="91"/>
      <c r="N19" s="91"/>
      <c r="O19" s="91"/>
      <c r="P19" s="91"/>
      <c r="Q19" s="91"/>
      <c r="R19" s="92"/>
      <c r="S19" s="56"/>
      <c r="T19" s="57"/>
      <c r="U19" s="57"/>
      <c r="V19" s="57"/>
      <c r="W19" s="57"/>
      <c r="X19" s="57"/>
      <c r="Y19" s="57"/>
      <c r="Z19" s="58"/>
      <c r="AB19" s="10"/>
    </row>
    <row r="20" spans="1:31" s="1" customFormat="1" ht="13.35" customHeight="1" x14ac:dyDescent="0.2">
      <c r="A20" s="84"/>
      <c r="B20" s="85"/>
      <c r="C20" s="53"/>
      <c r="D20" s="54"/>
      <c r="E20" s="53"/>
      <c r="F20" s="54"/>
      <c r="G20" s="62"/>
      <c r="H20" s="95"/>
      <c r="I20" s="53"/>
      <c r="J20" s="54"/>
      <c r="K20" s="53"/>
      <c r="L20" s="55"/>
      <c r="M20" s="55"/>
      <c r="N20" s="55"/>
      <c r="O20" s="55"/>
      <c r="P20" s="55"/>
      <c r="Q20" s="55"/>
      <c r="R20" s="54"/>
      <c r="S20" s="56"/>
      <c r="T20" s="57"/>
      <c r="U20" s="57"/>
      <c r="V20" s="57"/>
      <c r="W20" s="57"/>
      <c r="X20" s="57"/>
      <c r="Y20" s="57"/>
      <c r="Z20" s="58"/>
      <c r="AB20" s="10"/>
      <c r="AC20" s="27" t="s">
        <v>4</v>
      </c>
      <c r="AD20" s="28">
        <v>10</v>
      </c>
    </row>
    <row r="21" spans="1:31" s="2" customFormat="1" ht="13.35" customHeight="1" x14ac:dyDescent="0.2">
      <c r="A21" s="66"/>
      <c r="B21" s="67"/>
      <c r="C21" s="69"/>
      <c r="D21" s="71"/>
      <c r="E21" s="69"/>
      <c r="F21" s="71"/>
      <c r="G21" s="69"/>
      <c r="H21" s="71"/>
      <c r="I21" s="69"/>
      <c r="J21" s="71"/>
      <c r="K21" s="69"/>
      <c r="L21" s="70"/>
      <c r="M21" s="70"/>
      <c r="N21" s="70"/>
      <c r="O21" s="70"/>
      <c r="P21" s="70"/>
      <c r="Q21" s="70"/>
      <c r="R21" s="71"/>
      <c r="S21" s="56"/>
      <c r="T21" s="57"/>
      <c r="U21" s="57"/>
      <c r="V21" s="57"/>
      <c r="W21" s="57"/>
      <c r="X21" s="57"/>
      <c r="Y21" s="57"/>
      <c r="Z21" s="58"/>
      <c r="AA21" s="1"/>
      <c r="AB21" s="1"/>
      <c r="AC21" s="1"/>
      <c r="AD21" s="1"/>
      <c r="AE21" s="1"/>
    </row>
    <row r="22" spans="1:31" s="1" customFormat="1" ht="18.75" x14ac:dyDescent="0.2">
      <c r="A22" s="14">
        <f>S16+1</f>
        <v>45942</v>
      </c>
      <c r="B22" s="15"/>
      <c r="C22" s="12">
        <f>A22+1</f>
        <v>45943</v>
      </c>
      <c r="D22" s="13"/>
      <c r="E22" s="12">
        <f>C22+1</f>
        <v>45944</v>
      </c>
      <c r="F22" s="13"/>
      <c r="G22" s="12">
        <f>E22+1</f>
        <v>45945</v>
      </c>
      <c r="H22" s="13"/>
      <c r="I22" s="12">
        <f>G22+1</f>
        <v>45946</v>
      </c>
      <c r="J22" s="13"/>
      <c r="K22" s="74">
        <f>I22+1</f>
        <v>45947</v>
      </c>
      <c r="L22" s="75"/>
      <c r="M22" s="76"/>
      <c r="N22" s="76"/>
      <c r="O22" s="76"/>
      <c r="P22" s="76"/>
      <c r="Q22" s="76"/>
      <c r="R22" s="77"/>
      <c r="S22" s="93">
        <f>K22+1</f>
        <v>45948</v>
      </c>
      <c r="T22" s="94"/>
      <c r="U22" s="72"/>
      <c r="V22" s="72"/>
      <c r="W22" s="72"/>
      <c r="X22" s="72"/>
      <c r="Y22" s="72"/>
      <c r="Z22" s="73"/>
      <c r="AB22" s="26" t="s">
        <v>5</v>
      </c>
      <c r="AC22" s="2"/>
      <c r="AD22" s="2"/>
      <c r="AE22" s="2"/>
    </row>
    <row r="23" spans="1:31" s="1" customFormat="1" ht="13.35" customHeight="1" x14ac:dyDescent="0.2">
      <c r="A23" s="84"/>
      <c r="B23" s="85"/>
      <c r="C23" s="62"/>
      <c r="D23" s="63"/>
      <c r="E23" s="53"/>
      <c r="F23" s="54"/>
      <c r="G23" s="62"/>
      <c r="H23" s="63"/>
      <c r="I23" s="53"/>
      <c r="J23" s="54"/>
      <c r="K23" s="53"/>
      <c r="L23" s="55"/>
      <c r="M23" s="55"/>
      <c r="N23" s="55"/>
      <c r="O23" s="55"/>
      <c r="P23" s="55"/>
      <c r="Q23" s="55"/>
      <c r="R23" s="54"/>
      <c r="S23" s="56"/>
      <c r="T23" s="57"/>
      <c r="U23" s="57"/>
      <c r="V23" s="57"/>
      <c r="W23" s="57"/>
      <c r="X23" s="57"/>
      <c r="Y23" s="57"/>
      <c r="Z23" s="58"/>
      <c r="AC23" s="10"/>
      <c r="AD23" s="10"/>
    </row>
    <row r="24" spans="1:31" s="1" customFormat="1" ht="13.35" customHeight="1" x14ac:dyDescent="0.2">
      <c r="A24" s="84"/>
      <c r="B24" s="85"/>
      <c r="C24" s="53"/>
      <c r="D24" s="54"/>
      <c r="E24" s="53"/>
      <c r="F24" s="54"/>
      <c r="G24" s="62"/>
      <c r="H24" s="95"/>
      <c r="I24" s="53"/>
      <c r="J24" s="54"/>
      <c r="K24" s="53"/>
      <c r="L24" s="55"/>
      <c r="M24" s="55"/>
      <c r="N24" s="55"/>
      <c r="O24" s="55"/>
      <c r="P24" s="55"/>
      <c r="Q24" s="55"/>
      <c r="R24" s="54"/>
      <c r="S24" s="56"/>
      <c r="T24" s="57"/>
      <c r="U24" s="57"/>
      <c r="V24" s="57"/>
      <c r="W24" s="57"/>
      <c r="X24" s="57"/>
      <c r="Y24" s="57"/>
      <c r="Z24" s="58"/>
      <c r="AB24" s="10"/>
      <c r="AC24" s="27" t="s">
        <v>6</v>
      </c>
      <c r="AD24" s="28">
        <v>1</v>
      </c>
      <c r="AE24" s="2"/>
    </row>
    <row r="25" spans="1:31" s="1" customFormat="1" ht="13.35" customHeight="1" x14ac:dyDescent="0.2">
      <c r="A25" s="84"/>
      <c r="B25" s="85"/>
      <c r="C25" s="53"/>
      <c r="D25" s="54"/>
      <c r="E25" s="53"/>
      <c r="F25" s="54"/>
      <c r="G25" s="62"/>
      <c r="H25" s="63"/>
      <c r="I25" s="53"/>
      <c r="J25" s="54"/>
      <c r="K25" s="53"/>
      <c r="L25" s="55"/>
      <c r="M25" s="55"/>
      <c r="N25" s="55"/>
      <c r="O25" s="55"/>
      <c r="P25" s="55"/>
      <c r="Q25" s="55"/>
      <c r="R25" s="54"/>
      <c r="S25" s="56"/>
      <c r="T25" s="57"/>
      <c r="U25" s="57"/>
      <c r="V25" s="57"/>
      <c r="W25" s="57"/>
      <c r="X25" s="57"/>
      <c r="Y25" s="57"/>
      <c r="Z25" s="58"/>
      <c r="AB25" s="10"/>
      <c r="AC25" s="10"/>
      <c r="AD25" s="10"/>
    </row>
    <row r="26" spans="1:31" s="1" customFormat="1" ht="13.35" customHeight="1" x14ac:dyDescent="0.2">
      <c r="A26" s="84"/>
      <c r="B26" s="85"/>
      <c r="C26" s="53"/>
      <c r="D26" s="54"/>
      <c r="E26" s="53"/>
      <c r="F26" s="54"/>
      <c r="G26" s="62"/>
      <c r="H26" s="63"/>
      <c r="I26" s="53"/>
      <c r="J26" s="54"/>
      <c r="K26" s="53"/>
      <c r="L26" s="55"/>
      <c r="M26" s="55"/>
      <c r="N26" s="55"/>
      <c r="O26" s="55"/>
      <c r="P26" s="55"/>
      <c r="Q26" s="55"/>
      <c r="R26" s="54"/>
      <c r="S26" s="56"/>
      <c r="T26" s="57"/>
      <c r="U26" s="57"/>
      <c r="V26" s="57"/>
      <c r="W26" s="57"/>
      <c r="X26" s="57"/>
      <c r="Y26" s="57"/>
      <c r="Z26" s="58"/>
      <c r="AD26" s="10"/>
    </row>
    <row r="27" spans="1:31" s="2" customFormat="1" ht="13.35" customHeight="1" x14ac:dyDescent="0.2">
      <c r="A27" s="66"/>
      <c r="B27" s="67"/>
      <c r="C27" s="69"/>
      <c r="D27" s="71"/>
      <c r="E27" s="69"/>
      <c r="F27" s="71"/>
      <c r="G27" s="96"/>
      <c r="H27" s="97"/>
      <c r="I27" s="69"/>
      <c r="J27" s="71"/>
      <c r="K27" s="69"/>
      <c r="L27" s="70"/>
      <c r="M27" s="70"/>
      <c r="N27" s="70"/>
      <c r="O27" s="70"/>
      <c r="P27" s="70"/>
      <c r="Q27" s="70"/>
      <c r="R27" s="71"/>
      <c r="S27" s="66"/>
      <c r="T27" s="67"/>
      <c r="U27" s="67"/>
      <c r="V27" s="67"/>
      <c r="W27" s="67"/>
      <c r="X27" s="67"/>
      <c r="Y27" s="67"/>
      <c r="Z27" s="68"/>
      <c r="AA27" s="1"/>
      <c r="AD27" s="10"/>
      <c r="AE27" s="1"/>
    </row>
    <row r="28" spans="1:31" s="1" customFormat="1" ht="18.75" x14ac:dyDescent="0.2">
      <c r="A28" s="14">
        <f>S22+1</f>
        <v>45949</v>
      </c>
      <c r="B28" s="15"/>
      <c r="C28" s="12">
        <f>A28+1</f>
        <v>45950</v>
      </c>
      <c r="D28" s="13"/>
      <c r="E28" s="12">
        <f>C28+1</f>
        <v>45951</v>
      </c>
      <c r="F28" s="13"/>
      <c r="G28" s="12">
        <f>E28+1</f>
        <v>45952</v>
      </c>
      <c r="H28" s="13"/>
      <c r="I28" s="12">
        <f>G28+1</f>
        <v>45953</v>
      </c>
      <c r="J28" s="13"/>
      <c r="K28" s="74">
        <f>I28+1</f>
        <v>45954</v>
      </c>
      <c r="L28" s="75"/>
      <c r="M28" s="76"/>
      <c r="N28" s="76"/>
      <c r="O28" s="76"/>
      <c r="P28" s="76"/>
      <c r="Q28" s="76"/>
      <c r="R28" s="77"/>
      <c r="S28" s="93">
        <f>K28+1</f>
        <v>45955</v>
      </c>
      <c r="T28" s="94"/>
      <c r="U28" s="72"/>
      <c r="V28" s="72"/>
      <c r="W28" s="72"/>
      <c r="X28" s="72"/>
      <c r="Y28" s="72"/>
      <c r="Z28" s="73"/>
      <c r="AB28" s="26" t="s">
        <v>7</v>
      </c>
      <c r="AC28" s="10"/>
      <c r="AD28" s="10"/>
    </row>
    <row r="29" spans="1:31" s="1" customFormat="1" ht="13.35" customHeight="1" x14ac:dyDescent="0.2">
      <c r="A29" s="84"/>
      <c r="B29" s="85"/>
      <c r="C29" s="62"/>
      <c r="D29" s="63"/>
      <c r="E29" s="53"/>
      <c r="F29" s="54"/>
      <c r="G29" s="62"/>
      <c r="H29" s="63"/>
      <c r="I29" s="62"/>
      <c r="J29" s="63"/>
      <c r="K29" s="110"/>
      <c r="L29" s="111"/>
      <c r="M29" s="111"/>
      <c r="N29" s="111"/>
      <c r="O29" s="111"/>
      <c r="P29" s="111"/>
      <c r="Q29" s="111"/>
      <c r="R29" s="111"/>
      <c r="S29" s="102"/>
      <c r="T29" s="81"/>
      <c r="U29" s="81"/>
      <c r="V29" s="81"/>
      <c r="W29" s="81"/>
      <c r="X29" s="81"/>
      <c r="Y29" s="81"/>
      <c r="Z29" s="103"/>
      <c r="AB29" s="10"/>
      <c r="AC29" s="29" t="s">
        <v>8</v>
      </c>
      <c r="AD29" s="10"/>
    </row>
    <row r="30" spans="1:31" s="1" customFormat="1" ht="13.35" customHeight="1" x14ac:dyDescent="0.2">
      <c r="A30" s="84"/>
      <c r="B30" s="85"/>
      <c r="C30" s="53"/>
      <c r="D30" s="54"/>
      <c r="E30" s="53"/>
      <c r="F30" s="54"/>
      <c r="G30" s="62"/>
      <c r="H30" s="63"/>
      <c r="I30" s="62"/>
      <c r="J30" s="63"/>
      <c r="K30" s="64"/>
      <c r="L30" s="65"/>
      <c r="M30" s="65"/>
      <c r="N30" s="65"/>
      <c r="O30" s="65"/>
      <c r="P30" s="65"/>
      <c r="Q30" s="65"/>
      <c r="R30" s="65"/>
      <c r="S30" s="102"/>
      <c r="T30" s="81"/>
      <c r="U30" s="81"/>
      <c r="V30" s="81"/>
      <c r="W30" s="81"/>
      <c r="X30" s="81"/>
      <c r="Y30" s="81"/>
      <c r="Z30" s="103"/>
      <c r="AB30" s="10"/>
      <c r="AC30" s="29" t="s">
        <v>9</v>
      </c>
      <c r="AD30" s="10"/>
      <c r="AE30" s="2"/>
    </row>
    <row r="31" spans="1:31" s="1" customFormat="1" ht="13.35" customHeight="1" x14ac:dyDescent="0.2">
      <c r="A31" s="84"/>
      <c r="B31" s="85"/>
      <c r="C31" s="53"/>
      <c r="D31" s="54"/>
      <c r="E31" s="53"/>
      <c r="F31" s="54"/>
      <c r="G31" s="62"/>
      <c r="H31" s="63"/>
      <c r="I31" s="62"/>
      <c r="J31" s="63"/>
      <c r="K31" s="53"/>
      <c r="L31" s="55"/>
      <c r="M31" s="55"/>
      <c r="N31" s="55"/>
      <c r="O31" s="55"/>
      <c r="P31" s="55"/>
      <c r="Q31" s="55"/>
      <c r="R31" s="54"/>
      <c r="S31" s="56"/>
      <c r="T31" s="81"/>
      <c r="U31" s="81"/>
      <c r="V31" s="81"/>
      <c r="W31" s="81"/>
      <c r="X31" s="81"/>
      <c r="Y31" s="81"/>
      <c r="Z31" s="82"/>
      <c r="AC31" s="10"/>
      <c r="AD31" s="10"/>
    </row>
    <row r="32" spans="1:31" s="1" customFormat="1" ht="13.35" customHeight="1" x14ac:dyDescent="0.2">
      <c r="A32" s="84"/>
      <c r="B32" s="85"/>
      <c r="C32" s="53"/>
      <c r="D32" s="54"/>
      <c r="E32" s="53"/>
      <c r="F32" s="54"/>
      <c r="G32" s="53"/>
      <c r="H32" s="54"/>
      <c r="I32" s="53"/>
      <c r="J32" s="54"/>
      <c r="K32" s="53"/>
      <c r="L32" s="55"/>
      <c r="M32" s="55"/>
      <c r="N32" s="55"/>
      <c r="O32" s="55"/>
      <c r="P32" s="55"/>
      <c r="Q32" s="55"/>
      <c r="R32" s="54"/>
      <c r="S32" s="56"/>
      <c r="T32" s="81"/>
      <c r="U32" s="81"/>
      <c r="V32" s="81"/>
      <c r="W32" s="81"/>
      <c r="X32" s="81"/>
      <c r="Y32" s="81"/>
      <c r="Z32" s="82"/>
      <c r="AD32" s="10"/>
    </row>
    <row r="33" spans="1:31" s="2" customFormat="1" ht="13.35" customHeight="1" x14ac:dyDescent="0.2">
      <c r="A33" s="66"/>
      <c r="B33" s="67"/>
      <c r="C33" s="69"/>
      <c r="D33" s="71"/>
      <c r="E33" s="69"/>
      <c r="F33" s="71"/>
      <c r="G33" s="69"/>
      <c r="H33" s="71"/>
      <c r="I33" s="69"/>
      <c r="J33" s="71"/>
      <c r="K33" s="69"/>
      <c r="L33" s="70"/>
      <c r="M33" s="70"/>
      <c r="N33" s="70"/>
      <c r="O33" s="70"/>
      <c r="P33" s="70"/>
      <c r="Q33" s="70"/>
      <c r="R33" s="71"/>
      <c r="S33" s="78"/>
      <c r="T33" s="79"/>
      <c r="U33" s="79"/>
      <c r="V33" s="79"/>
      <c r="W33" s="79"/>
      <c r="X33" s="79"/>
      <c r="Y33" s="79"/>
      <c r="Z33" s="80"/>
      <c r="AA33" s="1"/>
      <c r="AD33" s="1"/>
      <c r="AE33" s="1"/>
    </row>
    <row r="34" spans="1:31" s="1" customFormat="1" ht="18.75" x14ac:dyDescent="0.2">
      <c r="A34" s="14">
        <f>S28+1</f>
        <v>45956</v>
      </c>
      <c r="B34" s="15"/>
      <c r="C34" s="12">
        <f>A34+1</f>
        <v>45957</v>
      </c>
      <c r="D34" s="13"/>
      <c r="E34" s="12">
        <f>C34+1</f>
        <v>45958</v>
      </c>
      <c r="F34" s="13"/>
      <c r="G34" s="12">
        <f>E34+1</f>
        <v>45959</v>
      </c>
      <c r="H34" s="36"/>
      <c r="I34" s="12">
        <f>G34+1</f>
        <v>45960</v>
      </c>
      <c r="J34" s="13"/>
      <c r="K34" s="74">
        <f>I34+1</f>
        <v>45961</v>
      </c>
      <c r="L34" s="75"/>
      <c r="M34" s="76"/>
      <c r="N34" s="76"/>
      <c r="O34" s="76"/>
      <c r="P34" s="76"/>
      <c r="Q34" s="76"/>
      <c r="R34" s="77"/>
      <c r="S34" s="93">
        <f>K34+1</f>
        <v>45962</v>
      </c>
      <c r="T34" s="94"/>
      <c r="U34" s="72"/>
      <c r="V34" s="72"/>
      <c r="W34" s="72"/>
      <c r="X34" s="72"/>
      <c r="Y34" s="72"/>
      <c r="Z34" s="73"/>
      <c r="AB34" s="26" t="s">
        <v>10</v>
      </c>
      <c r="AC34" s="10"/>
    </row>
    <row r="35" spans="1:31" s="1" customFormat="1" ht="13.35" customHeight="1" x14ac:dyDescent="0.2">
      <c r="A35" s="84"/>
      <c r="B35" s="85"/>
      <c r="C35" s="62"/>
      <c r="D35" s="63"/>
      <c r="E35" s="53"/>
      <c r="F35" s="54"/>
      <c r="G35" s="62"/>
      <c r="H35" s="63"/>
      <c r="I35" s="100"/>
      <c r="J35" s="101"/>
      <c r="K35" s="98" t="s">
        <v>59</v>
      </c>
      <c r="L35" s="55"/>
      <c r="M35" s="55"/>
      <c r="N35" s="55"/>
      <c r="O35" s="55"/>
      <c r="P35" s="55"/>
      <c r="Q35" s="55"/>
      <c r="R35" s="54"/>
      <c r="S35" s="84"/>
      <c r="T35" s="85"/>
      <c r="U35" s="85"/>
      <c r="V35" s="85"/>
      <c r="W35" s="85"/>
      <c r="X35" s="85"/>
      <c r="Y35" s="85"/>
      <c r="Z35" s="99"/>
      <c r="AB35" s="10"/>
      <c r="AC35" s="29" t="s">
        <v>11</v>
      </c>
    </row>
    <row r="36" spans="1:31" s="1" customFormat="1" ht="13.35" customHeight="1" x14ac:dyDescent="0.2">
      <c r="A36" s="84"/>
      <c r="B36" s="85"/>
      <c r="C36" s="53"/>
      <c r="D36" s="54"/>
      <c r="E36" s="53"/>
      <c r="F36" s="54"/>
      <c r="G36" s="62"/>
      <c r="H36" s="63"/>
      <c r="I36" s="53"/>
      <c r="J36" s="54"/>
      <c r="K36" s="53"/>
      <c r="L36" s="55"/>
      <c r="M36" s="55"/>
      <c r="N36" s="55"/>
      <c r="O36" s="55"/>
      <c r="P36" s="55"/>
      <c r="Q36" s="55"/>
      <c r="R36" s="54"/>
      <c r="S36" s="84"/>
      <c r="T36" s="85"/>
      <c r="U36" s="85"/>
      <c r="V36" s="85"/>
      <c r="W36" s="85"/>
      <c r="X36" s="85"/>
      <c r="Y36" s="85"/>
      <c r="Z36" s="99"/>
      <c r="AC36" s="29" t="s">
        <v>12</v>
      </c>
    </row>
    <row r="37" spans="1:31" s="1" customFormat="1" ht="13.35" customHeight="1" x14ac:dyDescent="0.2">
      <c r="A37" s="84"/>
      <c r="B37" s="85"/>
      <c r="C37" s="62"/>
      <c r="D37" s="63"/>
      <c r="E37" s="53"/>
      <c r="F37" s="54"/>
      <c r="G37" s="62"/>
      <c r="H37" s="63"/>
      <c r="I37" s="53"/>
      <c r="J37" s="54"/>
      <c r="K37" s="53"/>
      <c r="L37" s="55"/>
      <c r="M37" s="55"/>
      <c r="N37" s="55"/>
      <c r="O37" s="55"/>
      <c r="P37" s="55"/>
      <c r="Q37" s="55"/>
      <c r="R37" s="54"/>
      <c r="S37" s="84"/>
      <c r="T37" s="85"/>
      <c r="U37" s="85"/>
      <c r="V37" s="85"/>
      <c r="W37" s="85"/>
      <c r="X37" s="85"/>
      <c r="Y37" s="85"/>
      <c r="Z37" s="99"/>
    </row>
    <row r="38" spans="1:31" s="1" customFormat="1" ht="13.35" customHeight="1" x14ac:dyDescent="0.2">
      <c r="A38" s="84"/>
      <c r="B38" s="85"/>
      <c r="C38" s="53"/>
      <c r="D38" s="54"/>
      <c r="E38" s="53"/>
      <c r="F38" s="54"/>
      <c r="G38" s="62"/>
      <c r="H38" s="63"/>
      <c r="I38" s="53"/>
      <c r="J38" s="54"/>
      <c r="K38" s="53"/>
      <c r="L38" s="55"/>
      <c r="M38" s="55"/>
      <c r="N38" s="55"/>
      <c r="O38" s="55"/>
      <c r="P38" s="55"/>
      <c r="Q38" s="55"/>
      <c r="R38" s="54"/>
      <c r="S38" s="84"/>
      <c r="T38" s="85"/>
      <c r="U38" s="85"/>
      <c r="V38" s="85"/>
      <c r="W38" s="85"/>
      <c r="X38" s="85"/>
      <c r="Y38" s="85"/>
      <c r="Z38" s="99"/>
    </row>
    <row r="39" spans="1:31" s="2" customFormat="1" ht="13.35" customHeight="1" x14ac:dyDescent="0.2">
      <c r="A39" s="66"/>
      <c r="B39" s="67"/>
      <c r="C39" s="69"/>
      <c r="D39" s="71"/>
      <c r="E39" s="69"/>
      <c r="F39" s="71"/>
      <c r="G39" s="69"/>
      <c r="H39" s="71"/>
      <c r="I39" s="69"/>
      <c r="J39" s="71"/>
      <c r="K39" s="69"/>
      <c r="L39" s="70"/>
      <c r="M39" s="70"/>
      <c r="N39" s="70"/>
      <c r="O39" s="70"/>
      <c r="P39" s="70"/>
      <c r="Q39" s="70"/>
      <c r="R39" s="71"/>
      <c r="S39" s="66"/>
      <c r="T39" s="67"/>
      <c r="U39" s="67"/>
      <c r="V39" s="67"/>
      <c r="W39" s="67"/>
      <c r="X39" s="67"/>
      <c r="Y39" s="67"/>
      <c r="Z39" s="68"/>
      <c r="AA39" s="1"/>
    </row>
    <row r="40" spans="1:31" ht="18.75" x14ac:dyDescent="0.2">
      <c r="A40" s="14">
        <f>S34+1</f>
        <v>45963</v>
      </c>
      <c r="B40" s="15"/>
      <c r="C40" s="12">
        <f>A40+1</f>
        <v>45964</v>
      </c>
      <c r="D40" s="13"/>
      <c r="E40" s="16" t="s">
        <v>13</v>
      </c>
      <c r="F40" s="17"/>
      <c r="G40" s="17"/>
      <c r="H40" s="17"/>
      <c r="I40" s="17"/>
      <c r="J40" s="17"/>
      <c r="K40" s="17"/>
      <c r="L40" s="17"/>
      <c r="M40" s="17"/>
      <c r="N40" s="17"/>
      <c r="O40" s="17"/>
      <c r="P40" s="17"/>
      <c r="Q40" s="17"/>
      <c r="R40" s="17"/>
      <c r="S40" s="17"/>
      <c r="T40" s="17"/>
      <c r="U40" s="17"/>
      <c r="V40" s="17"/>
      <c r="W40" s="17"/>
      <c r="X40" s="17"/>
      <c r="Y40" s="17"/>
      <c r="Z40" s="9"/>
    </row>
    <row r="41" spans="1:31" ht="13.35" customHeight="1"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31" ht="13.35" customHeight="1"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31" ht="13.35" customHeight="1"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31" ht="13.35" customHeight="1"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31" s="1" customFormat="1" ht="13.35" customHeigh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17">
    <mergeCell ref="S12:Z12"/>
    <mergeCell ref="S29:Z29"/>
    <mergeCell ref="S30:Z30"/>
    <mergeCell ref="S15:Z15"/>
    <mergeCell ref="S18:Z18"/>
    <mergeCell ref="S20:Z20"/>
    <mergeCell ref="K16:L16"/>
    <mergeCell ref="M16:R16"/>
    <mergeCell ref="K22:L22"/>
    <mergeCell ref="K29:R29"/>
    <mergeCell ref="S26:Z26"/>
    <mergeCell ref="S24:Z24"/>
    <mergeCell ref="S21:Z21"/>
    <mergeCell ref="S19:Z19"/>
    <mergeCell ref="S17:Z17"/>
    <mergeCell ref="S14:Z14"/>
    <mergeCell ref="S28:T28"/>
    <mergeCell ref="U28:Z28"/>
    <mergeCell ref="M28:R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A32:B32"/>
    <mergeCell ref="A29:B29"/>
    <mergeCell ref="C29:D29"/>
    <mergeCell ref="E29:F29"/>
    <mergeCell ref="G29:H29"/>
    <mergeCell ref="I29:J29"/>
    <mergeCell ref="I30:J30"/>
    <mergeCell ref="A27:B27"/>
    <mergeCell ref="C27:D27"/>
    <mergeCell ref="E27:F27"/>
    <mergeCell ref="G27:H27"/>
    <mergeCell ref="A26:B26"/>
    <mergeCell ref="C26:D26"/>
    <mergeCell ref="E26:F26"/>
    <mergeCell ref="G26:H26"/>
    <mergeCell ref="K26:R26"/>
    <mergeCell ref="I26:J26"/>
    <mergeCell ref="I27:J27"/>
    <mergeCell ref="A25:B25"/>
    <mergeCell ref="C25:D25"/>
    <mergeCell ref="E25:F25"/>
    <mergeCell ref="G25:H25"/>
    <mergeCell ref="K25:R25"/>
    <mergeCell ref="K27:R27"/>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K45:Z45"/>
    <mergeCell ref="K44:Z44"/>
    <mergeCell ref="E13:F13"/>
    <mergeCell ref="G13:H13"/>
    <mergeCell ref="K13:R13"/>
    <mergeCell ref="S13:Z13"/>
    <mergeCell ref="K17:R17"/>
    <mergeCell ref="I12:J12"/>
    <mergeCell ref="I13:J13"/>
    <mergeCell ref="I14:J14"/>
    <mergeCell ref="E17:F17"/>
    <mergeCell ref="G17:H17"/>
    <mergeCell ref="S25:Z25"/>
    <mergeCell ref="S23:Z23"/>
    <mergeCell ref="K30:R30"/>
    <mergeCell ref="S27:Z27"/>
    <mergeCell ref="K39:R39"/>
    <mergeCell ref="S39:Z39"/>
    <mergeCell ref="U16:Z16"/>
    <mergeCell ref="K34:L34"/>
    <mergeCell ref="M34:R34"/>
    <mergeCell ref="S33:Z33"/>
    <mergeCell ref="S31:Z31"/>
    <mergeCell ref="I38:J38"/>
  </mergeCells>
  <conditionalFormatting sqref="A10 C10 E10 G10 K10 S10 A16 C16 E16 G16 K16 S16 A22 C22 E22 G22 K22 S22 A28 C28 E28 G28 K28 S28 A34 C34 E34 G34 K34 S34 A40 C40">
    <cfRule type="expression" dxfId="31" priority="65">
      <formula>MONTH(A10)&lt;&gt;MONTH($A$1)</formula>
    </cfRule>
    <cfRule type="expression" dxfId="30" priority="66">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9:AE9" r:id="rId4" display="CALENDAR TEMPLATES by Vertex42.com" xr:uid="{00000000-0004-0000-0000-000003000000}"/>
    <hyperlink ref="AB10:AE10" r:id="rId5" display="https://www.vertex42.com/calendars/" xr:uid="{00000000-0004-0000-0000-000004000000}"/>
    <hyperlink ref="AB9" r:id="rId6" display="Calendar Templates by Vertex42.com" xr:uid="{00000000-0004-0000-0000-000005000000}"/>
    <hyperlink ref="AB10" r:id="rId7" xr:uid="{00000000-0004-0000-0000-000006000000}"/>
  </hyperlinks>
  <printOptions horizontalCentered="1"/>
  <pageMargins left="0.5" right="0.5" top="0.25" bottom="0.25" header="0.25" footer="0.25"/>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abSelected="1" zoomScale="70" zoomScaleNormal="70" workbookViewId="0">
      <selection activeCell="AD18" sqref="AD18"/>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2.28515625" customWidth="1"/>
    <col min="7" max="7" width="3.42578125" customWidth="1"/>
    <col min="8" max="8" width="17.28515625" customWidth="1"/>
    <col min="9" max="9" width="4.7109375" customWidth="1"/>
    <col min="10" max="10" width="13.7109375" customWidth="1"/>
    <col min="11" max="17" width="2.42578125" customWidth="1"/>
    <col min="18" max="18" width="2.7109375" customWidth="1"/>
    <col min="19" max="24" width="2.42578125" customWidth="1"/>
    <col min="25" max="25" width="12.5703125" customWidth="1"/>
    <col min="26" max="26" width="1.5703125" customWidth="1"/>
  </cols>
  <sheetData>
    <row r="1" spans="1:27" s="3" customFormat="1" ht="15" customHeight="1" x14ac:dyDescent="0.2">
      <c r="A1" s="83">
        <f>DATE('OCT 25'!AD18,'OCT 25'!AD20+1,1)</f>
        <v>45962</v>
      </c>
      <c r="B1" s="83"/>
      <c r="C1" s="83"/>
      <c r="D1" s="83"/>
      <c r="E1" s="83"/>
      <c r="F1" s="83"/>
      <c r="G1" s="83"/>
      <c r="H1" s="83"/>
      <c r="I1" s="11"/>
      <c r="J1" s="11"/>
      <c r="K1" s="88">
        <f>DATE(YEAR(A1),MONTH(A1)-1,1)</f>
        <v>45931</v>
      </c>
      <c r="L1" s="88"/>
      <c r="M1" s="88"/>
      <c r="N1" s="88"/>
      <c r="O1" s="88"/>
      <c r="P1" s="88"/>
      <c r="Q1" s="88"/>
      <c r="S1" s="88">
        <f>DATE(YEAR(A1),MONTH(A1)+1,1)</f>
        <v>45992</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83"/>
      <c r="B4" s="83"/>
      <c r="C4" s="83"/>
      <c r="D4" s="83"/>
      <c r="E4" s="83"/>
      <c r="F4" s="83"/>
      <c r="G4" s="83"/>
      <c r="H4" s="83"/>
      <c r="I4" s="11"/>
      <c r="J4" s="11"/>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83"/>
      <c r="B5" s="83"/>
      <c r="C5" s="83"/>
      <c r="D5" s="83"/>
      <c r="E5" s="83"/>
      <c r="F5" s="83"/>
      <c r="G5" s="83"/>
      <c r="H5" s="83"/>
      <c r="I5" s="11"/>
      <c r="J5" s="11"/>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83"/>
      <c r="B6" s="83"/>
      <c r="C6" s="83"/>
      <c r="D6" s="83"/>
      <c r="E6" s="83"/>
      <c r="F6" s="83"/>
      <c r="G6" s="83"/>
      <c r="H6" s="83"/>
      <c r="I6" s="11"/>
      <c r="J6" s="11"/>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83"/>
      <c r="B7" s="83"/>
      <c r="C7" s="83"/>
      <c r="D7" s="83"/>
      <c r="E7" s="83"/>
      <c r="F7" s="83"/>
      <c r="G7" s="83"/>
      <c r="H7" s="83"/>
      <c r="I7" s="11"/>
      <c r="J7" s="11"/>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45956</v>
      </c>
      <c r="B9" s="87"/>
      <c r="C9" s="87">
        <f>C10</f>
        <v>45957</v>
      </c>
      <c r="D9" s="87"/>
      <c r="E9" s="87">
        <f>E10</f>
        <v>45958</v>
      </c>
      <c r="F9" s="87"/>
      <c r="G9" s="87">
        <f>G10</f>
        <v>45959</v>
      </c>
      <c r="H9" s="87"/>
      <c r="I9" s="87">
        <f>I10</f>
        <v>45960</v>
      </c>
      <c r="J9" s="87"/>
      <c r="K9" s="87">
        <f>K10</f>
        <v>45961</v>
      </c>
      <c r="L9" s="87"/>
      <c r="M9" s="87"/>
      <c r="N9" s="87"/>
      <c r="O9" s="87"/>
      <c r="P9" s="87"/>
      <c r="Q9" s="87"/>
      <c r="R9" s="87"/>
      <c r="S9" s="87">
        <f>S10</f>
        <v>45962</v>
      </c>
      <c r="T9" s="87"/>
      <c r="U9" s="87"/>
      <c r="V9" s="87"/>
      <c r="W9" s="87"/>
      <c r="X9" s="87"/>
      <c r="Y9" s="87"/>
      <c r="Z9" s="89"/>
    </row>
    <row r="10" spans="1:27" s="1" customFormat="1" ht="18.75" x14ac:dyDescent="0.2">
      <c r="A10" s="14">
        <f>$A$1-(WEEKDAY($A$1,1)-(start_day-1))-IF((WEEKDAY($A$1,1)-(start_day-1))&lt;=0,7,0)+1</f>
        <v>45956</v>
      </c>
      <c r="B10" s="15"/>
      <c r="C10" s="12">
        <f>A10+1</f>
        <v>45957</v>
      </c>
      <c r="D10" s="13"/>
      <c r="E10" s="12">
        <f>C10+1</f>
        <v>45958</v>
      </c>
      <c r="F10" s="13"/>
      <c r="G10" s="12">
        <f>E10+1</f>
        <v>45959</v>
      </c>
      <c r="H10" s="36"/>
      <c r="I10" s="12">
        <f>G10+1</f>
        <v>45960</v>
      </c>
      <c r="J10" s="13"/>
      <c r="K10" s="74">
        <f>I10+1</f>
        <v>45961</v>
      </c>
      <c r="L10" s="75"/>
      <c r="M10" s="76"/>
      <c r="N10" s="76"/>
      <c r="O10" s="76"/>
      <c r="P10" s="76"/>
      <c r="Q10" s="76"/>
      <c r="R10" s="77"/>
      <c r="S10" s="93">
        <f>K10+1</f>
        <v>45962</v>
      </c>
      <c r="T10" s="94"/>
      <c r="U10" s="124" t="s">
        <v>74</v>
      </c>
      <c r="V10" s="124"/>
      <c r="W10" s="124"/>
      <c r="X10" s="124"/>
      <c r="Y10" s="124"/>
      <c r="Z10" s="125"/>
    </row>
    <row r="11" spans="1:27" s="1" customFormat="1" x14ac:dyDescent="0.2">
      <c r="A11" s="84"/>
      <c r="B11" s="85"/>
      <c r="C11" s="53"/>
      <c r="D11" s="54"/>
      <c r="E11" s="53"/>
      <c r="F11" s="54"/>
      <c r="G11" s="62"/>
      <c r="H11" s="63"/>
      <c r="I11" s="53"/>
      <c r="J11" s="54"/>
      <c r="K11" s="64"/>
      <c r="L11" s="65"/>
      <c r="M11" s="65"/>
      <c r="N11" s="65"/>
      <c r="O11" s="65"/>
      <c r="P11" s="65"/>
      <c r="Q11" s="65"/>
      <c r="R11" s="144"/>
      <c r="S11" s="56" t="s">
        <v>68</v>
      </c>
      <c r="T11" s="57"/>
      <c r="U11" s="57"/>
      <c r="V11" s="57"/>
      <c r="W11" s="57"/>
      <c r="X11" s="57"/>
      <c r="Y11" s="57"/>
      <c r="Z11" s="58"/>
    </row>
    <row r="12" spans="1:27" s="1" customFormat="1" x14ac:dyDescent="0.2">
      <c r="A12" s="84"/>
      <c r="B12" s="85"/>
      <c r="C12" s="53"/>
      <c r="D12" s="54"/>
      <c r="E12" s="53"/>
      <c r="F12" s="54"/>
      <c r="G12" s="62"/>
      <c r="H12" s="63"/>
      <c r="I12" s="53"/>
      <c r="J12" s="54"/>
      <c r="K12" s="64"/>
      <c r="L12" s="65"/>
      <c r="M12" s="65"/>
      <c r="N12" s="65"/>
      <c r="O12" s="65"/>
      <c r="P12" s="65"/>
      <c r="Q12" s="65"/>
      <c r="R12" s="144"/>
      <c r="S12" s="56" t="s">
        <v>140</v>
      </c>
      <c r="T12" s="113"/>
      <c r="U12" s="113"/>
      <c r="V12" s="113"/>
      <c r="W12" s="113"/>
      <c r="X12" s="113"/>
      <c r="Y12" s="113"/>
      <c r="Z12" s="114"/>
    </row>
    <row r="13" spans="1:27" s="1" customFormat="1" x14ac:dyDescent="0.2">
      <c r="A13" s="84"/>
      <c r="B13" s="85"/>
      <c r="C13" s="53"/>
      <c r="D13" s="54"/>
      <c r="E13" s="53"/>
      <c r="F13" s="54"/>
      <c r="G13" s="62"/>
      <c r="H13" s="63"/>
      <c r="I13" s="53"/>
      <c r="J13" s="54"/>
      <c r="K13" s="53"/>
      <c r="L13" s="55"/>
      <c r="M13" s="55"/>
      <c r="N13" s="55"/>
      <c r="O13" s="55"/>
      <c r="P13" s="55"/>
      <c r="Q13" s="55"/>
      <c r="R13" s="54"/>
      <c r="S13" s="158" t="s">
        <v>136</v>
      </c>
      <c r="T13" s="159"/>
      <c r="U13" s="159"/>
      <c r="V13" s="159"/>
      <c r="W13" s="159"/>
      <c r="X13" s="159"/>
      <c r="Y13" s="159"/>
      <c r="Z13" s="160"/>
    </row>
    <row r="14" spans="1:27" s="1" customFormat="1" x14ac:dyDescent="0.2">
      <c r="A14" s="84"/>
      <c r="B14" s="85"/>
      <c r="C14" s="53"/>
      <c r="D14" s="54"/>
      <c r="E14" s="53"/>
      <c r="F14" s="54"/>
      <c r="G14" s="62"/>
      <c r="H14" s="63"/>
      <c r="I14" s="53"/>
      <c r="J14" s="54"/>
      <c r="K14" s="53"/>
      <c r="L14" s="55"/>
      <c r="M14" s="55"/>
      <c r="N14" s="55"/>
      <c r="O14" s="55"/>
      <c r="P14" s="55"/>
      <c r="Q14" s="55"/>
      <c r="R14" s="54"/>
      <c r="S14" s="56" t="s">
        <v>104</v>
      </c>
      <c r="T14" s="57"/>
      <c r="U14" s="57"/>
      <c r="V14" s="57"/>
      <c r="W14" s="57"/>
      <c r="X14" s="57"/>
      <c r="Y14" s="57"/>
      <c r="Z14" s="58"/>
    </row>
    <row r="15" spans="1:27" s="2" customFormat="1" ht="13.35" customHeight="1" x14ac:dyDescent="0.2">
      <c r="A15" s="66"/>
      <c r="B15" s="67"/>
      <c r="C15" s="69"/>
      <c r="D15" s="71"/>
      <c r="E15" s="69"/>
      <c r="F15" s="71"/>
      <c r="G15" s="69"/>
      <c r="H15" s="71"/>
      <c r="I15" s="69"/>
      <c r="J15" s="71"/>
      <c r="K15" s="69"/>
      <c r="L15" s="70"/>
      <c r="M15" s="70"/>
      <c r="N15" s="70"/>
      <c r="O15" s="70"/>
      <c r="P15" s="70"/>
      <c r="Q15" s="70"/>
      <c r="R15" s="71"/>
      <c r="S15" s="155"/>
      <c r="T15" s="156"/>
      <c r="U15" s="156"/>
      <c r="V15" s="156"/>
      <c r="W15" s="156"/>
      <c r="X15" s="156"/>
      <c r="Y15" s="156"/>
      <c r="Z15" s="157"/>
      <c r="AA15" s="1"/>
    </row>
    <row r="16" spans="1:27" s="1" customFormat="1" ht="18.75" x14ac:dyDescent="0.2">
      <c r="A16" s="14">
        <f>S10+1</f>
        <v>45963</v>
      </c>
      <c r="B16" s="15"/>
      <c r="C16" s="12">
        <f>A16+1</f>
        <v>45964</v>
      </c>
      <c r="D16" s="13"/>
      <c r="E16" s="12">
        <f>C16+1</f>
        <v>45965</v>
      </c>
      <c r="F16" s="13"/>
      <c r="G16" s="12">
        <f>E16+1</f>
        <v>45966</v>
      </c>
      <c r="H16" s="40" t="s">
        <v>74</v>
      </c>
      <c r="I16" s="12">
        <f>G16+1</f>
        <v>45967</v>
      </c>
      <c r="J16" s="13"/>
      <c r="K16" s="74">
        <f>I16+1</f>
        <v>45968</v>
      </c>
      <c r="L16" s="75"/>
      <c r="M16" s="76"/>
      <c r="N16" s="76"/>
      <c r="O16" s="76"/>
      <c r="P16" s="76"/>
      <c r="Q16" s="76"/>
      <c r="R16" s="77"/>
      <c r="S16" s="93">
        <f>K16+1</f>
        <v>45969</v>
      </c>
      <c r="T16" s="94"/>
      <c r="U16" s="124" t="s">
        <v>74</v>
      </c>
      <c r="V16" s="124"/>
      <c r="W16" s="124"/>
      <c r="X16" s="124"/>
      <c r="Y16" s="124"/>
      <c r="Z16" s="125"/>
    </row>
    <row r="17" spans="1:27" s="1" customFormat="1" x14ac:dyDescent="0.2">
      <c r="A17" s="84"/>
      <c r="B17" s="85"/>
      <c r="C17" s="62" t="s">
        <v>15</v>
      </c>
      <c r="D17" s="63"/>
      <c r="E17" s="53"/>
      <c r="F17" s="54"/>
      <c r="G17" s="161" t="s">
        <v>68</v>
      </c>
      <c r="H17" s="95"/>
      <c r="I17" s="53"/>
      <c r="J17" s="54"/>
      <c r="K17" s="90" t="s">
        <v>64</v>
      </c>
      <c r="L17" s="91"/>
      <c r="M17" s="91"/>
      <c r="N17" s="91"/>
      <c r="O17" s="91"/>
      <c r="P17" s="91"/>
      <c r="Q17" s="91"/>
      <c r="R17" s="92"/>
      <c r="S17" s="112" t="s">
        <v>146</v>
      </c>
      <c r="T17" s="113"/>
      <c r="U17" s="113"/>
      <c r="V17" s="113"/>
      <c r="W17" s="113"/>
      <c r="X17" s="113"/>
      <c r="Y17" s="113"/>
      <c r="Z17" s="114"/>
    </row>
    <row r="18" spans="1:27" s="1" customFormat="1" x14ac:dyDescent="0.2">
      <c r="A18" s="84"/>
      <c r="B18" s="85"/>
      <c r="C18" s="53"/>
      <c r="D18" s="54"/>
      <c r="E18" s="53"/>
      <c r="F18" s="54"/>
      <c r="G18" s="62" t="s">
        <v>94</v>
      </c>
      <c r="H18" s="63"/>
      <c r="I18" s="53"/>
      <c r="J18" s="54"/>
      <c r="K18" s="90" t="s">
        <v>65</v>
      </c>
      <c r="L18" s="91"/>
      <c r="M18" s="91"/>
      <c r="N18" s="91"/>
      <c r="O18" s="91"/>
      <c r="P18" s="91"/>
      <c r="Q18" s="91"/>
      <c r="R18" s="92"/>
      <c r="S18" s="147" t="s">
        <v>141</v>
      </c>
      <c r="T18" s="148"/>
      <c r="U18" s="148"/>
      <c r="V18" s="148"/>
      <c r="W18" s="148"/>
      <c r="X18" s="148"/>
      <c r="Y18" s="148"/>
      <c r="Z18" s="149"/>
    </row>
    <row r="19" spans="1:27" s="1" customFormat="1" x14ac:dyDescent="0.2">
      <c r="A19" s="84"/>
      <c r="B19" s="85"/>
      <c r="C19" s="53"/>
      <c r="D19" s="54"/>
      <c r="E19" s="53"/>
      <c r="F19" s="54"/>
      <c r="G19" s="161" t="s">
        <v>136</v>
      </c>
      <c r="H19" s="95"/>
      <c r="I19" s="53"/>
      <c r="J19" s="54"/>
      <c r="K19" s="64"/>
      <c r="L19" s="65"/>
      <c r="M19" s="65"/>
      <c r="N19" s="65"/>
      <c r="O19" s="65"/>
      <c r="P19" s="65"/>
      <c r="Q19" s="65"/>
      <c r="R19" s="144"/>
      <c r="S19" s="56" t="s">
        <v>142</v>
      </c>
      <c r="T19" s="57"/>
      <c r="U19" s="57"/>
      <c r="V19" s="57"/>
      <c r="W19" s="57"/>
      <c r="X19" s="57"/>
      <c r="Y19" s="57"/>
      <c r="Z19" s="58"/>
    </row>
    <row r="20" spans="1:27" s="1" customFormat="1" ht="16.5" customHeight="1" x14ac:dyDescent="0.2">
      <c r="A20" s="84"/>
      <c r="B20" s="85"/>
      <c r="C20" s="53"/>
      <c r="D20" s="54"/>
      <c r="E20" s="53"/>
      <c r="F20" s="54"/>
      <c r="G20" s="150" t="s">
        <v>67</v>
      </c>
      <c r="H20" s="151"/>
      <c r="I20" s="53"/>
      <c r="J20" s="54"/>
      <c r="K20" s="152" t="s">
        <v>137</v>
      </c>
      <c r="L20" s="153"/>
      <c r="M20" s="153"/>
      <c r="N20" s="153"/>
      <c r="O20" s="153"/>
      <c r="P20" s="153"/>
      <c r="Q20" s="153"/>
      <c r="R20" s="154"/>
      <c r="S20" s="56" t="s">
        <v>140</v>
      </c>
      <c r="T20" s="57"/>
      <c r="U20" s="57"/>
      <c r="V20" s="57"/>
      <c r="W20" s="57"/>
      <c r="X20" s="57"/>
      <c r="Y20" s="57"/>
      <c r="Z20" s="58"/>
    </row>
    <row r="21" spans="1:27" s="2" customFormat="1" ht="20.25" customHeight="1" x14ac:dyDescent="0.2">
      <c r="A21" s="66"/>
      <c r="B21" s="67"/>
      <c r="C21" s="69"/>
      <c r="D21" s="71"/>
      <c r="E21" s="69"/>
      <c r="F21" s="71"/>
      <c r="G21" s="69"/>
      <c r="H21" s="71"/>
      <c r="I21" s="69"/>
      <c r="J21" s="71"/>
      <c r="K21" s="69"/>
      <c r="L21" s="70"/>
      <c r="M21" s="70"/>
      <c r="N21" s="70"/>
      <c r="O21" s="70"/>
      <c r="P21" s="70"/>
      <c r="Q21" s="70"/>
      <c r="R21" s="71"/>
      <c r="S21" s="258" t="s">
        <v>154</v>
      </c>
      <c r="T21" s="41"/>
      <c r="U21" s="41"/>
      <c r="V21" s="41"/>
      <c r="W21" s="41"/>
      <c r="X21" s="41"/>
      <c r="Y21" s="41"/>
      <c r="Z21" s="41"/>
      <c r="AA21" s="1"/>
    </row>
    <row r="22" spans="1:27" s="1" customFormat="1" ht="18.75" x14ac:dyDescent="0.2">
      <c r="A22" s="14">
        <f>S16+1</f>
        <v>45970</v>
      </c>
      <c r="B22" s="36"/>
      <c r="C22" s="12">
        <f>A22+1</f>
        <v>45971</v>
      </c>
      <c r="D22" s="13"/>
      <c r="E22" s="12">
        <f>C22+1</f>
        <v>45972</v>
      </c>
      <c r="F22" s="13"/>
      <c r="G22" s="12">
        <f>E22+1</f>
        <v>45973</v>
      </c>
      <c r="H22" s="36" t="s">
        <v>74</v>
      </c>
      <c r="I22" s="12">
        <f>G22+1</f>
        <v>45974</v>
      </c>
      <c r="J22" s="13"/>
      <c r="K22" s="74">
        <f>I22+1</f>
        <v>45975</v>
      </c>
      <c r="L22" s="75"/>
      <c r="M22" s="76"/>
      <c r="N22" s="76"/>
      <c r="O22" s="76"/>
      <c r="P22" s="76"/>
      <c r="Q22" s="76"/>
      <c r="R22" s="77"/>
      <c r="S22" s="93">
        <f>K22+1</f>
        <v>45976</v>
      </c>
      <c r="T22" s="94"/>
      <c r="U22" s="124" t="s">
        <v>74</v>
      </c>
      <c r="V22" s="124"/>
      <c r="W22" s="124"/>
      <c r="X22" s="124"/>
      <c r="Y22" s="124"/>
      <c r="Z22" s="125"/>
    </row>
    <row r="23" spans="1:27" s="1" customFormat="1" x14ac:dyDescent="0.2">
      <c r="A23" s="145"/>
      <c r="B23" s="146"/>
      <c r="C23" s="110"/>
      <c r="D23" s="126"/>
      <c r="E23" s="64" t="s">
        <v>145</v>
      </c>
      <c r="F23" s="144"/>
      <c r="H23" s="1" t="s">
        <v>77</v>
      </c>
      <c r="I23" s="53"/>
      <c r="J23" s="54"/>
      <c r="K23" s="62"/>
      <c r="L23" s="143"/>
      <c r="M23" s="143"/>
      <c r="N23" s="143"/>
      <c r="O23" s="143"/>
      <c r="P23" s="143"/>
      <c r="Q23" s="143"/>
      <c r="R23" s="63"/>
      <c r="S23" s="90" t="s">
        <v>42</v>
      </c>
      <c r="T23" s="91"/>
      <c r="U23" s="91"/>
      <c r="V23" s="91"/>
      <c r="W23" s="91"/>
      <c r="X23" s="91"/>
      <c r="Y23" s="91"/>
      <c r="Z23" s="92"/>
    </row>
    <row r="24" spans="1:27" s="1" customFormat="1" x14ac:dyDescent="0.2">
      <c r="A24" s="56"/>
      <c r="B24" s="57"/>
      <c r="C24" s="62" t="s">
        <v>15</v>
      </c>
      <c r="D24" s="63"/>
      <c r="E24" s="64"/>
      <c r="F24" s="144"/>
      <c r="H24" s="1" t="s">
        <v>78</v>
      </c>
      <c r="I24" s="53"/>
      <c r="J24" s="54"/>
      <c r="K24" s="110"/>
      <c r="L24" s="111"/>
      <c r="M24" s="111"/>
      <c r="N24" s="111"/>
      <c r="O24" s="111"/>
      <c r="P24" s="111"/>
      <c r="Q24" s="111"/>
      <c r="R24" s="126"/>
      <c r="S24" s="56" t="s">
        <v>67</v>
      </c>
      <c r="T24" s="57"/>
      <c r="U24" s="57"/>
      <c r="V24" s="57"/>
      <c r="W24" s="57"/>
      <c r="X24" s="57"/>
      <c r="Y24" s="57"/>
      <c r="Z24" s="58"/>
    </row>
    <row r="25" spans="1:27" s="1" customFormat="1" x14ac:dyDescent="0.2">
      <c r="A25" s="56"/>
      <c r="B25" s="58"/>
      <c r="C25" s="53"/>
      <c r="D25" s="54"/>
      <c r="E25" s="139"/>
      <c r="F25" s="140"/>
      <c r="G25" s="62" t="s">
        <v>79</v>
      </c>
      <c r="H25" s="63"/>
      <c r="I25" s="53"/>
      <c r="J25" s="54"/>
      <c r="K25" s="110"/>
      <c r="L25" s="141"/>
      <c r="M25" s="141"/>
      <c r="N25" s="141"/>
      <c r="O25" s="141"/>
      <c r="P25" s="141"/>
      <c r="Q25" s="141"/>
      <c r="R25" s="142"/>
      <c r="S25" s="56" t="s">
        <v>68</v>
      </c>
      <c r="T25" s="57"/>
      <c r="U25" s="57"/>
      <c r="V25" s="57"/>
      <c r="W25" s="57"/>
      <c r="X25" s="57"/>
      <c r="Y25" s="57"/>
      <c r="Z25" s="58"/>
    </row>
    <row r="26" spans="1:27" s="1" customFormat="1" x14ac:dyDescent="0.2">
      <c r="A26" s="56"/>
      <c r="B26" s="58"/>
      <c r="C26" s="53"/>
      <c r="D26" s="54"/>
      <c r="E26" s="53"/>
      <c r="F26" s="54"/>
      <c r="G26" s="53"/>
      <c r="H26" s="54"/>
      <c r="I26" s="53"/>
      <c r="J26" s="54"/>
      <c r="K26" s="62"/>
      <c r="L26" s="138"/>
      <c r="M26" s="138"/>
      <c r="N26" s="138"/>
      <c r="O26" s="138"/>
      <c r="P26" s="138"/>
      <c r="Q26" s="138"/>
      <c r="R26" s="95"/>
      <c r="S26" s="56" t="s">
        <v>75</v>
      </c>
      <c r="T26" s="57"/>
      <c r="U26" s="57"/>
      <c r="V26" s="57"/>
      <c r="W26" s="57"/>
      <c r="X26" s="57"/>
      <c r="Y26" s="57"/>
      <c r="Z26" s="58"/>
    </row>
    <row r="27" spans="1:27" s="2" customFormat="1" ht="15" x14ac:dyDescent="0.2">
      <c r="A27" s="133"/>
      <c r="B27" s="134"/>
      <c r="C27" s="69"/>
      <c r="D27" s="71"/>
      <c r="E27" s="69"/>
      <c r="F27" s="71"/>
      <c r="G27" s="96" t="s">
        <v>70</v>
      </c>
      <c r="H27" s="97"/>
      <c r="I27" s="69"/>
      <c r="J27" s="71"/>
      <c r="K27" s="135"/>
      <c r="L27" s="136"/>
      <c r="M27" s="136"/>
      <c r="N27" s="136"/>
      <c r="O27" s="136"/>
      <c r="P27" s="136"/>
      <c r="Q27" s="136"/>
      <c r="R27" s="137"/>
      <c r="S27" s="127" t="s">
        <v>76</v>
      </c>
      <c r="T27" s="128"/>
      <c r="U27" s="128"/>
      <c r="V27" s="128"/>
      <c r="W27" s="128"/>
      <c r="X27" s="128"/>
      <c r="Y27" s="128"/>
      <c r="Z27" s="131"/>
      <c r="AA27" s="1"/>
    </row>
    <row r="28" spans="1:27" s="1" customFormat="1" ht="18.75" x14ac:dyDescent="0.2">
      <c r="A28" s="14">
        <f>S22+1</f>
        <v>45977</v>
      </c>
      <c r="B28" s="15"/>
      <c r="C28" s="12">
        <f>A28+1</f>
        <v>45978</v>
      </c>
      <c r="D28" s="13"/>
      <c r="E28" s="12">
        <f>C28+1</f>
        <v>45979</v>
      </c>
      <c r="F28" s="13"/>
      <c r="G28" s="12">
        <f>E28+1</f>
        <v>45980</v>
      </c>
      <c r="H28" s="36" t="s">
        <v>74</v>
      </c>
      <c r="I28" s="12">
        <f>G28+1</f>
        <v>45981</v>
      </c>
      <c r="J28" s="13"/>
      <c r="K28" s="74">
        <f>I28+1</f>
        <v>45982</v>
      </c>
      <c r="L28" s="75"/>
      <c r="M28" s="76"/>
      <c r="N28" s="76"/>
      <c r="O28" s="76"/>
      <c r="P28" s="76"/>
      <c r="Q28" s="76"/>
      <c r="R28" s="77"/>
      <c r="S28" s="93">
        <f>K28+1</f>
        <v>45983</v>
      </c>
      <c r="T28" s="94"/>
      <c r="U28" s="132"/>
      <c r="V28" s="72"/>
      <c r="W28" s="72"/>
      <c r="X28" s="72"/>
      <c r="Y28" s="72"/>
      <c r="Z28" s="73"/>
    </row>
    <row r="29" spans="1:27" s="1" customFormat="1" ht="15.75" x14ac:dyDescent="0.2">
      <c r="A29" s="90" t="s">
        <v>43</v>
      </c>
      <c r="B29" s="92"/>
      <c r="C29" s="62" t="s">
        <v>15</v>
      </c>
      <c r="D29" s="63"/>
      <c r="E29" s="53"/>
      <c r="F29" s="54"/>
      <c r="G29" s="62" t="s">
        <v>80</v>
      </c>
      <c r="H29" s="63"/>
      <c r="I29" s="53"/>
      <c r="J29" s="54"/>
      <c r="K29" s="53"/>
      <c r="L29" s="55"/>
      <c r="M29" s="55"/>
      <c r="N29" s="55"/>
      <c r="O29" s="55"/>
      <c r="P29" s="55"/>
      <c r="Q29" s="55"/>
      <c r="R29" s="54"/>
      <c r="S29" s="121" t="s">
        <v>150</v>
      </c>
      <c r="T29" s="122"/>
      <c r="U29" s="122"/>
      <c r="V29" s="122"/>
      <c r="W29" s="122"/>
      <c r="X29" s="122"/>
      <c r="Y29" s="122"/>
      <c r="Z29" s="123"/>
    </row>
    <row r="30" spans="1:27" s="1" customFormat="1" ht="15.75" x14ac:dyDescent="0.2">
      <c r="A30" s="56" t="s">
        <v>67</v>
      </c>
      <c r="B30" s="57"/>
      <c r="C30" s="53"/>
      <c r="D30" s="54"/>
      <c r="E30" s="53"/>
      <c r="F30" s="54"/>
      <c r="G30" s="62" t="s">
        <v>67</v>
      </c>
      <c r="H30" s="63"/>
      <c r="I30" s="53"/>
      <c r="J30" s="54"/>
      <c r="K30" s="53"/>
      <c r="L30" s="55"/>
      <c r="M30" s="55"/>
      <c r="N30" s="55"/>
      <c r="O30" s="55"/>
      <c r="P30" s="55"/>
      <c r="Q30" s="55"/>
      <c r="R30" s="54"/>
      <c r="S30" s="121" t="s">
        <v>151</v>
      </c>
      <c r="T30" s="122"/>
      <c r="U30" s="122"/>
      <c r="V30" s="122"/>
      <c r="W30" s="122"/>
      <c r="X30" s="122"/>
      <c r="Y30" s="122"/>
      <c r="Z30" s="123"/>
    </row>
    <row r="31" spans="1:27" s="1" customFormat="1" x14ac:dyDescent="0.2">
      <c r="A31" s="56" t="s">
        <v>68</v>
      </c>
      <c r="B31" s="57"/>
      <c r="C31" s="53"/>
      <c r="D31" s="54"/>
      <c r="E31" s="53"/>
      <c r="F31" s="54"/>
      <c r="G31" s="62" t="s">
        <v>81</v>
      </c>
      <c r="H31" s="63"/>
      <c r="I31" s="53"/>
      <c r="J31" s="54"/>
      <c r="K31" s="53"/>
      <c r="L31" s="55"/>
      <c r="M31" s="55"/>
      <c r="N31" s="55"/>
      <c r="O31" s="55"/>
      <c r="P31" s="55"/>
      <c r="Q31" s="55"/>
      <c r="R31" s="54"/>
    </row>
    <row r="32" spans="1:27" s="1" customFormat="1" x14ac:dyDescent="0.2">
      <c r="A32" s="56" t="s">
        <v>140</v>
      </c>
      <c r="B32" s="57"/>
      <c r="C32" s="53"/>
      <c r="D32" s="54"/>
      <c r="E32" s="53"/>
      <c r="F32" s="54"/>
      <c r="G32" s="62" t="s">
        <v>82</v>
      </c>
      <c r="H32" s="63"/>
      <c r="I32" s="53"/>
      <c r="J32" s="54"/>
      <c r="K32" s="53"/>
      <c r="L32" s="55"/>
      <c r="M32" s="55"/>
      <c r="N32" s="55"/>
      <c r="O32" s="55"/>
      <c r="P32" s="55"/>
      <c r="Q32" s="55"/>
      <c r="R32" s="54"/>
    </row>
    <row r="33" spans="1:27" s="2" customFormat="1" ht="15" x14ac:dyDescent="0.2">
      <c r="A33" s="127" t="s">
        <v>76</v>
      </c>
      <c r="B33" s="128"/>
      <c r="C33" s="69"/>
      <c r="D33" s="71"/>
      <c r="E33" s="69"/>
      <c r="F33" s="71"/>
      <c r="G33" s="129" t="s">
        <v>83</v>
      </c>
      <c r="H33" s="130"/>
      <c r="I33" s="69"/>
      <c r="J33" s="71"/>
      <c r="K33" s="69"/>
      <c r="L33" s="70"/>
      <c r="M33" s="70"/>
      <c r="N33" s="70"/>
      <c r="O33" s="70"/>
      <c r="P33" s="70"/>
      <c r="Q33" s="70"/>
      <c r="R33" s="71"/>
      <c r="S33" s="78"/>
      <c r="T33" s="79"/>
      <c r="U33" s="79"/>
      <c r="V33" s="79"/>
      <c r="W33" s="79"/>
      <c r="X33" s="79"/>
      <c r="Y33" s="79"/>
      <c r="Z33" s="80"/>
      <c r="AA33" s="1"/>
    </row>
    <row r="34" spans="1:27" s="1" customFormat="1" ht="18.75" x14ac:dyDescent="0.2">
      <c r="A34" s="14">
        <f>S28+1</f>
        <v>45984</v>
      </c>
      <c r="B34" s="15"/>
      <c r="C34" s="12">
        <f>A34+1</f>
        <v>45985</v>
      </c>
      <c r="D34" s="13"/>
      <c r="E34" s="12">
        <f>C34+1</f>
        <v>45986</v>
      </c>
      <c r="F34" s="13"/>
      <c r="G34" s="12">
        <f>E34+1</f>
        <v>45987</v>
      </c>
      <c r="H34" s="36" t="s">
        <v>74</v>
      </c>
      <c r="I34" s="12">
        <f>G34+1</f>
        <v>45988</v>
      </c>
      <c r="J34" s="13"/>
      <c r="K34" s="74">
        <f>I34+1</f>
        <v>45989</v>
      </c>
      <c r="L34" s="75"/>
      <c r="M34" s="76"/>
      <c r="N34" s="76"/>
      <c r="O34" s="76"/>
      <c r="P34" s="76"/>
      <c r="Q34" s="76"/>
      <c r="R34" s="77"/>
      <c r="S34" s="93">
        <f>K34+1</f>
        <v>45990</v>
      </c>
      <c r="T34" s="94"/>
      <c r="U34" s="124" t="s">
        <v>74</v>
      </c>
      <c r="V34" s="124"/>
      <c r="W34" s="124"/>
      <c r="X34" s="124"/>
      <c r="Y34" s="124"/>
      <c r="Z34" s="125"/>
    </row>
    <row r="35" spans="1:27" s="1" customFormat="1" x14ac:dyDescent="0.2">
      <c r="A35" s="84"/>
      <c r="B35" s="85"/>
      <c r="C35" s="62" t="s">
        <v>15</v>
      </c>
      <c r="D35" s="63"/>
      <c r="E35" s="53"/>
      <c r="F35" s="54"/>
      <c r="G35" s="119" t="s">
        <v>84</v>
      </c>
      <c r="H35" s="120"/>
      <c r="I35" s="110" t="s">
        <v>58</v>
      </c>
      <c r="J35" s="126"/>
      <c r="K35" s="53"/>
      <c r="L35" s="55"/>
      <c r="M35" s="55"/>
      <c r="N35" s="55"/>
      <c r="O35" s="55"/>
      <c r="P35" s="55"/>
      <c r="Q35" s="55"/>
      <c r="R35" s="54"/>
      <c r="S35" s="42"/>
      <c r="T35" s="42" t="s">
        <v>89</v>
      </c>
      <c r="U35" s="42"/>
      <c r="V35" s="42"/>
      <c r="W35" s="42"/>
      <c r="X35" s="42"/>
      <c r="Y35" s="42"/>
      <c r="Z35" s="42"/>
    </row>
    <row r="36" spans="1:27" s="1" customFormat="1" x14ac:dyDescent="0.2">
      <c r="A36" s="84"/>
      <c r="B36" s="85"/>
      <c r="C36" s="117"/>
      <c r="D36" s="118"/>
      <c r="E36" s="53"/>
      <c r="F36" s="54"/>
      <c r="G36" s="119" t="s">
        <v>85</v>
      </c>
      <c r="H36" s="120"/>
      <c r="I36" s="53"/>
      <c r="J36" s="54"/>
      <c r="K36" s="53"/>
      <c r="L36" s="55"/>
      <c r="M36" s="55"/>
      <c r="N36" s="55"/>
      <c r="O36" s="55"/>
      <c r="P36" s="55"/>
      <c r="Q36" s="55"/>
      <c r="R36" s="54"/>
      <c r="S36" s="42"/>
      <c r="T36" s="42" t="s">
        <v>148</v>
      </c>
      <c r="U36" s="42"/>
      <c r="V36" s="42"/>
      <c r="W36" s="42"/>
      <c r="X36" s="42"/>
      <c r="Y36" s="42"/>
      <c r="Z36" s="42"/>
    </row>
    <row r="37" spans="1:27" s="1" customFormat="1" x14ac:dyDescent="0.2">
      <c r="A37" s="84"/>
      <c r="B37" s="85"/>
      <c r="C37" s="53"/>
      <c r="D37" s="54"/>
      <c r="E37" s="53"/>
      <c r="F37" s="54"/>
      <c r="G37" s="119" t="s">
        <v>86</v>
      </c>
      <c r="H37" s="120"/>
      <c r="I37" s="53"/>
      <c r="J37" s="54"/>
      <c r="K37" s="53"/>
      <c r="L37" s="55"/>
      <c r="M37" s="55"/>
      <c r="N37" s="55"/>
      <c r="O37" s="55"/>
      <c r="P37" s="55"/>
      <c r="Q37" s="55"/>
      <c r="R37" s="54"/>
      <c r="S37" s="56" t="s">
        <v>149</v>
      </c>
      <c r="T37" s="113"/>
      <c r="U37" s="113"/>
      <c r="V37" s="113"/>
      <c r="W37" s="113"/>
      <c r="X37" s="113"/>
      <c r="Y37" s="113"/>
      <c r="Z37" s="114"/>
    </row>
    <row r="38" spans="1:27" s="1" customFormat="1" x14ac:dyDescent="0.2">
      <c r="A38" s="84"/>
      <c r="B38" s="85"/>
      <c r="C38" s="53"/>
      <c r="D38" s="54"/>
      <c r="E38" s="53"/>
      <c r="F38" s="54"/>
      <c r="G38" s="119" t="s">
        <v>87</v>
      </c>
      <c r="H38" s="120"/>
      <c r="I38" s="53"/>
      <c r="J38" s="54"/>
      <c r="K38" s="53"/>
      <c r="L38" s="55"/>
      <c r="M38" s="55"/>
      <c r="N38" s="55"/>
      <c r="O38" s="55"/>
      <c r="P38" s="55"/>
      <c r="Q38" s="55"/>
      <c r="R38" s="54"/>
      <c r="S38" s="56" t="s">
        <v>75</v>
      </c>
      <c r="T38" s="113"/>
      <c r="U38" s="113"/>
      <c r="V38" s="113"/>
      <c r="W38" s="113"/>
      <c r="X38" s="113"/>
      <c r="Y38" s="113"/>
      <c r="Z38" s="114"/>
    </row>
    <row r="39" spans="1:27" s="2" customFormat="1" x14ac:dyDescent="0.2">
      <c r="A39" s="66"/>
      <c r="B39" s="67"/>
      <c r="C39" s="69"/>
      <c r="D39" s="71"/>
      <c r="E39" s="69"/>
      <c r="F39" s="71"/>
      <c r="G39" s="115" t="s">
        <v>88</v>
      </c>
      <c r="H39" s="116"/>
      <c r="I39" s="69"/>
      <c r="J39" s="71"/>
      <c r="K39" s="69"/>
      <c r="L39" s="70"/>
      <c r="M39" s="70"/>
      <c r="N39" s="70"/>
      <c r="O39" s="70"/>
      <c r="P39" s="70"/>
      <c r="Q39" s="70"/>
      <c r="R39" s="71"/>
      <c r="AA39" s="1"/>
    </row>
    <row r="40" spans="1:27" ht="18.75" x14ac:dyDescent="0.2">
      <c r="A40" s="14">
        <f>S34+1</f>
        <v>45991</v>
      </c>
      <c r="B40" s="15"/>
      <c r="C40" s="12">
        <f>A40+1</f>
        <v>45992</v>
      </c>
      <c r="D40" s="13"/>
      <c r="E40" s="16" t="s">
        <v>13</v>
      </c>
      <c r="F40" s="17"/>
      <c r="G40" s="17"/>
      <c r="H40" s="17"/>
      <c r="I40" s="17"/>
      <c r="J40" s="17"/>
      <c r="K40" s="17"/>
      <c r="L40" s="17"/>
      <c r="M40" s="17"/>
      <c r="N40" s="17"/>
      <c r="O40" s="17"/>
      <c r="P40" s="17"/>
      <c r="Q40" s="17"/>
      <c r="R40" s="17"/>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09">
    <mergeCell ref="S11:Z11"/>
    <mergeCell ref="A12:B12"/>
    <mergeCell ref="C12:D12"/>
    <mergeCell ref="E12:F12"/>
    <mergeCell ref="G12:H12"/>
    <mergeCell ref="I12:J12"/>
    <mergeCell ref="K12:R12"/>
    <mergeCell ref="S12:Z12"/>
    <mergeCell ref="K10:L10"/>
    <mergeCell ref="M10:R10"/>
    <mergeCell ref="S10:T10"/>
    <mergeCell ref="U10:Z10"/>
    <mergeCell ref="A1:H7"/>
    <mergeCell ref="K1:Q1"/>
    <mergeCell ref="S1:Y1"/>
    <mergeCell ref="A9:B9"/>
    <mergeCell ref="C9:D9"/>
    <mergeCell ref="E9:F9"/>
    <mergeCell ref="G9:H9"/>
    <mergeCell ref="I9:J9"/>
    <mergeCell ref="K9:R9"/>
    <mergeCell ref="S9:Z9"/>
    <mergeCell ref="A11:B11"/>
    <mergeCell ref="C11:D11"/>
    <mergeCell ref="E11:F11"/>
    <mergeCell ref="G11:H11"/>
    <mergeCell ref="I11:J11"/>
    <mergeCell ref="K11:R11"/>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K15:R15"/>
    <mergeCell ref="S13:Z13"/>
    <mergeCell ref="A17:B17"/>
    <mergeCell ref="C17:D17"/>
    <mergeCell ref="E17:F17"/>
    <mergeCell ref="E23:F23"/>
    <mergeCell ref="I17:J17"/>
    <mergeCell ref="A15:B15"/>
    <mergeCell ref="C15:D15"/>
    <mergeCell ref="E15:F15"/>
    <mergeCell ref="G15:H15"/>
    <mergeCell ref="I15:J15"/>
    <mergeCell ref="A21:B21"/>
    <mergeCell ref="C21:D21"/>
    <mergeCell ref="E21:F21"/>
    <mergeCell ref="G21:H21"/>
    <mergeCell ref="I21:J21"/>
    <mergeCell ref="G17:H17"/>
    <mergeCell ref="G19:H19"/>
    <mergeCell ref="K17:R17"/>
    <mergeCell ref="S17:Z17"/>
    <mergeCell ref="A18:B18"/>
    <mergeCell ref="C18:D18"/>
    <mergeCell ref="E18:F18"/>
    <mergeCell ref="C23:D23"/>
    <mergeCell ref="G18:H18"/>
    <mergeCell ref="I23:J23"/>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I19:J19"/>
    <mergeCell ref="K19:R19"/>
    <mergeCell ref="K21:R21"/>
    <mergeCell ref="K23:R23"/>
    <mergeCell ref="S23:Z23"/>
    <mergeCell ref="A24:B24"/>
    <mergeCell ref="C24:D24"/>
    <mergeCell ref="I24:J24"/>
    <mergeCell ref="K24:R24"/>
    <mergeCell ref="S24:Z24"/>
    <mergeCell ref="E24:F24"/>
    <mergeCell ref="K22:L22"/>
    <mergeCell ref="M22:R22"/>
    <mergeCell ref="S22:T22"/>
    <mergeCell ref="U22:Z22"/>
    <mergeCell ref="A23:B23"/>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8:Z38"/>
    <mergeCell ref="A32:B32"/>
    <mergeCell ref="C32:D32"/>
    <mergeCell ref="E32:F32"/>
    <mergeCell ref="G32:H32"/>
    <mergeCell ref="I32:J32"/>
    <mergeCell ref="K32:R32"/>
    <mergeCell ref="A31:B31"/>
    <mergeCell ref="C31:D31"/>
    <mergeCell ref="E31:F31"/>
    <mergeCell ref="G31:H31"/>
    <mergeCell ref="I31:J31"/>
    <mergeCell ref="K31:R31"/>
    <mergeCell ref="S33:Z33"/>
    <mergeCell ref="K34:L34"/>
    <mergeCell ref="M34:R34"/>
    <mergeCell ref="S34:T34"/>
    <mergeCell ref="I35:J35"/>
    <mergeCell ref="A33:B33"/>
    <mergeCell ref="C33:D33"/>
    <mergeCell ref="E33:F33"/>
    <mergeCell ref="G33:H33"/>
    <mergeCell ref="I33:J33"/>
    <mergeCell ref="K33:R33"/>
    <mergeCell ref="K35:R35"/>
    <mergeCell ref="S37:Z37"/>
    <mergeCell ref="A36:B36"/>
    <mergeCell ref="C36:D36"/>
    <mergeCell ref="E36:F36"/>
    <mergeCell ref="G36:H36"/>
    <mergeCell ref="I36:J36"/>
    <mergeCell ref="K36:R36"/>
    <mergeCell ref="S30:Z30"/>
    <mergeCell ref="A38:B38"/>
    <mergeCell ref="C38:D38"/>
    <mergeCell ref="E38:F38"/>
    <mergeCell ref="G38:H38"/>
    <mergeCell ref="I38:J38"/>
    <mergeCell ref="K38:R38"/>
    <mergeCell ref="A37:B37"/>
    <mergeCell ref="C37:D37"/>
    <mergeCell ref="E37:F37"/>
    <mergeCell ref="G37:H37"/>
    <mergeCell ref="I37:J37"/>
    <mergeCell ref="K37:R37"/>
    <mergeCell ref="U34:Z34"/>
    <mergeCell ref="A35:B35"/>
    <mergeCell ref="C35:D35"/>
    <mergeCell ref="E35:F35"/>
    <mergeCell ref="G35:H35"/>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2"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zoomScale="70" zoomScaleNormal="70" workbookViewId="0">
      <selection activeCell="AG15" sqref="AG15"/>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4.7109375" customWidth="1"/>
    <col min="19" max="25" width="2.42578125" customWidth="1"/>
    <col min="26" max="26" width="1.5703125" customWidth="1"/>
  </cols>
  <sheetData>
    <row r="1" spans="1:27" s="3" customFormat="1" ht="15" customHeight="1" x14ac:dyDescent="0.2">
      <c r="A1" s="83">
        <f>DATE('OCT 25'!AD18,'OCT 25'!AD20+2,1)</f>
        <v>45992</v>
      </c>
      <c r="B1" s="83"/>
      <c r="C1" s="83"/>
      <c r="D1" s="83"/>
      <c r="E1" s="83"/>
      <c r="F1" s="83"/>
      <c r="G1" s="83"/>
      <c r="H1" s="83"/>
      <c r="I1" s="11"/>
      <c r="J1" s="11"/>
      <c r="K1" s="88">
        <f>DATE(YEAR(A1),MONTH(A1)-1,1)</f>
        <v>45962</v>
      </c>
      <c r="L1" s="88"/>
      <c r="M1" s="88"/>
      <c r="N1" s="88"/>
      <c r="O1" s="88"/>
      <c r="P1" s="88"/>
      <c r="Q1" s="88"/>
      <c r="S1" s="88">
        <f>DATE(YEAR(A1),MONTH(A1)+1,1)</f>
        <v>46023</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83"/>
      <c r="B4" s="83"/>
      <c r="C4" s="83"/>
      <c r="D4" s="83"/>
      <c r="E4" s="83"/>
      <c r="F4" s="83"/>
      <c r="G4" s="83"/>
      <c r="H4" s="83"/>
      <c r="I4" s="11"/>
      <c r="J4" s="11"/>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83"/>
      <c r="B5" s="83"/>
      <c r="C5" s="83"/>
      <c r="D5" s="83"/>
      <c r="E5" s="83"/>
      <c r="F5" s="83"/>
      <c r="G5" s="83"/>
      <c r="H5" s="83"/>
      <c r="I5" s="11"/>
      <c r="J5" s="11"/>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83"/>
      <c r="B6" s="83"/>
      <c r="C6" s="83"/>
      <c r="D6" s="83"/>
      <c r="E6" s="83"/>
      <c r="F6" s="83"/>
      <c r="G6" s="83"/>
      <c r="H6" s="83"/>
      <c r="I6" s="11"/>
      <c r="J6" s="11"/>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83"/>
      <c r="B7" s="83"/>
      <c r="C7" s="83"/>
      <c r="D7" s="83"/>
      <c r="E7" s="83"/>
      <c r="F7" s="83"/>
      <c r="G7" s="83"/>
      <c r="H7" s="83"/>
      <c r="I7" s="11"/>
      <c r="J7" s="11"/>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24"/>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45991</v>
      </c>
      <c r="B9" s="87"/>
      <c r="C9" s="87">
        <f>C10</f>
        <v>45992</v>
      </c>
      <c r="D9" s="87"/>
      <c r="E9" s="87">
        <f>E10</f>
        <v>45993</v>
      </c>
      <c r="F9" s="87"/>
      <c r="G9" s="87">
        <f>G10</f>
        <v>45994</v>
      </c>
      <c r="H9" s="87"/>
      <c r="I9" s="87">
        <f>I10</f>
        <v>45995</v>
      </c>
      <c r="J9" s="87"/>
      <c r="K9" s="87">
        <f>K10</f>
        <v>45996</v>
      </c>
      <c r="L9" s="87"/>
      <c r="M9" s="87"/>
      <c r="N9" s="87"/>
      <c r="O9" s="87"/>
      <c r="P9" s="87"/>
      <c r="Q9" s="87"/>
      <c r="R9" s="87"/>
      <c r="S9" s="87">
        <f>S10</f>
        <v>45997</v>
      </c>
      <c r="T9" s="87"/>
      <c r="U9" s="87"/>
      <c r="V9" s="87"/>
      <c r="W9" s="87"/>
      <c r="X9" s="87"/>
      <c r="Y9" s="87"/>
      <c r="Z9" s="89"/>
    </row>
    <row r="10" spans="1:27" s="1" customFormat="1" ht="18.75" x14ac:dyDescent="0.2">
      <c r="A10" s="14">
        <f>$A$1-(WEEKDAY($A$1,1)-(start_day-1))-IF((WEEKDAY($A$1,1)-(start_day-1))&lt;=0,7,0)+1</f>
        <v>45991</v>
      </c>
      <c r="B10" s="15"/>
      <c r="C10" s="12">
        <f>A10+1</f>
        <v>45992</v>
      </c>
      <c r="D10" s="13"/>
      <c r="E10" s="12">
        <f>C10+1</f>
        <v>45993</v>
      </c>
      <c r="F10" s="13"/>
      <c r="G10" s="12">
        <f>E10+1</f>
        <v>45994</v>
      </c>
      <c r="H10" s="36" t="s">
        <v>74</v>
      </c>
      <c r="I10" s="12">
        <f>G10+1</f>
        <v>45995</v>
      </c>
      <c r="J10" s="13"/>
      <c r="K10" s="74">
        <f>I10+1</f>
        <v>45996</v>
      </c>
      <c r="L10" s="75"/>
      <c r="M10" s="76"/>
      <c r="N10" s="76"/>
      <c r="O10" s="76"/>
      <c r="P10" s="76"/>
      <c r="Q10" s="76"/>
      <c r="R10" s="77"/>
      <c r="S10" s="93">
        <f>K10+1</f>
        <v>45997</v>
      </c>
      <c r="T10" s="94"/>
      <c r="U10" s="124"/>
      <c r="V10" s="124"/>
      <c r="W10" s="124"/>
      <c r="X10" s="124"/>
      <c r="Y10" s="124"/>
      <c r="Z10" s="125"/>
    </row>
    <row r="11" spans="1:27" s="1" customFormat="1" x14ac:dyDescent="0.2">
      <c r="A11" s="84"/>
      <c r="B11" s="85"/>
      <c r="C11" s="62" t="s">
        <v>15</v>
      </c>
      <c r="D11" s="63"/>
      <c r="E11" s="53"/>
      <c r="F11" s="54"/>
      <c r="G11" s="62" t="s">
        <v>102</v>
      </c>
      <c r="H11" s="63"/>
      <c r="I11" s="53"/>
      <c r="J11" s="54"/>
      <c r="K11" s="177" t="s">
        <v>51</v>
      </c>
      <c r="L11" s="178"/>
      <c r="M11" s="178"/>
      <c r="N11" s="178"/>
      <c r="O11" s="178"/>
      <c r="P11" s="178"/>
      <c r="Q11" s="178"/>
      <c r="R11" s="179"/>
      <c r="S11" s="90" t="s">
        <v>44</v>
      </c>
      <c r="T11" s="91"/>
      <c r="U11" s="91"/>
      <c r="V11" s="91"/>
      <c r="W11" s="91"/>
      <c r="X11" s="91"/>
      <c r="Y11" s="91"/>
      <c r="Z11" s="92"/>
    </row>
    <row r="12" spans="1:27" s="1" customFormat="1" x14ac:dyDescent="0.2">
      <c r="A12" s="84"/>
      <c r="B12" s="85"/>
      <c r="C12" s="53"/>
      <c r="D12" s="54"/>
      <c r="E12" s="53"/>
      <c r="F12" s="54"/>
      <c r="G12" s="62" t="s">
        <v>68</v>
      </c>
      <c r="H12" s="63"/>
      <c r="I12" s="53"/>
      <c r="J12" s="54"/>
      <c r="K12" s="177" t="s">
        <v>52</v>
      </c>
      <c r="L12" s="178"/>
      <c r="M12" s="178"/>
      <c r="N12" s="178"/>
      <c r="O12" s="178"/>
      <c r="P12" s="178"/>
      <c r="Q12" s="178"/>
      <c r="R12" s="179"/>
      <c r="S12" s="182"/>
      <c r="T12" s="183"/>
      <c r="U12" s="183"/>
      <c r="V12" s="183"/>
      <c r="W12" s="183"/>
      <c r="X12" s="183"/>
      <c r="Y12" s="183"/>
      <c r="Z12" s="184"/>
    </row>
    <row r="13" spans="1:27" s="1" customFormat="1" x14ac:dyDescent="0.2">
      <c r="A13" s="84"/>
      <c r="B13" s="85"/>
      <c r="C13" s="53"/>
      <c r="D13" s="54"/>
      <c r="E13" s="53"/>
      <c r="F13" s="54"/>
      <c r="G13" s="62" t="s">
        <v>94</v>
      </c>
      <c r="H13" s="63"/>
      <c r="I13" s="53"/>
      <c r="J13" s="54"/>
      <c r="K13" s="90" t="s">
        <v>64</v>
      </c>
      <c r="L13" s="91"/>
      <c r="M13" s="91"/>
      <c r="N13" s="91"/>
      <c r="O13" s="91"/>
      <c r="P13" s="91"/>
      <c r="Q13" s="91"/>
      <c r="R13" s="92"/>
      <c r="S13" s="56" t="s">
        <v>91</v>
      </c>
      <c r="T13" s="57"/>
      <c r="U13" s="57"/>
      <c r="V13" s="57"/>
      <c r="W13" s="57"/>
      <c r="X13" s="57"/>
      <c r="Y13" s="57"/>
      <c r="Z13" s="58"/>
    </row>
    <row r="14" spans="1:27" s="1" customFormat="1" x14ac:dyDescent="0.2">
      <c r="A14" s="84"/>
      <c r="B14" s="85"/>
      <c r="C14" s="53"/>
      <c r="D14" s="54"/>
      <c r="E14" s="53"/>
      <c r="F14" s="54"/>
      <c r="G14" s="62"/>
      <c r="H14" s="63"/>
      <c r="I14" s="53"/>
      <c r="J14" s="54"/>
      <c r="K14" s="90" t="s">
        <v>65</v>
      </c>
      <c r="L14" s="91"/>
      <c r="M14" s="91"/>
      <c r="N14" s="91"/>
      <c r="O14" s="91"/>
      <c r="P14" s="91"/>
      <c r="Q14" s="91"/>
      <c r="R14" s="92"/>
      <c r="S14" s="56" t="s">
        <v>92</v>
      </c>
      <c r="T14" s="57"/>
      <c r="U14" s="57"/>
      <c r="V14" s="57"/>
      <c r="W14" s="57"/>
      <c r="X14" s="57"/>
      <c r="Y14" s="57"/>
      <c r="Z14" s="58"/>
    </row>
    <row r="15" spans="1:27" s="2" customFormat="1" ht="13.35" customHeight="1" x14ac:dyDescent="0.2">
      <c r="A15" s="66"/>
      <c r="B15" s="67"/>
      <c r="C15" s="69"/>
      <c r="D15" s="71"/>
      <c r="E15" s="69"/>
      <c r="F15" s="71"/>
      <c r="G15" s="129"/>
      <c r="H15" s="130"/>
      <c r="I15" s="69"/>
      <c r="J15" s="71"/>
      <c r="K15" s="69"/>
      <c r="L15" s="70"/>
      <c r="M15" s="70"/>
      <c r="N15" s="70"/>
      <c r="O15" s="70"/>
      <c r="P15" s="70"/>
      <c r="Q15" s="70"/>
      <c r="R15" s="71"/>
      <c r="S15" s="158"/>
      <c r="T15" s="159"/>
      <c r="U15" s="159"/>
      <c r="V15" s="159"/>
      <c r="W15" s="159"/>
      <c r="X15" s="159"/>
      <c r="Y15" s="159"/>
      <c r="Z15" s="160"/>
      <c r="AA15" s="1"/>
    </row>
    <row r="16" spans="1:27" s="1" customFormat="1" ht="18.75" x14ac:dyDescent="0.2">
      <c r="A16" s="14">
        <f>S10+1</f>
        <v>45998</v>
      </c>
      <c r="B16" s="15"/>
      <c r="C16" s="12">
        <f>A16+1</f>
        <v>45999</v>
      </c>
      <c r="D16" s="13"/>
      <c r="E16" s="12">
        <f>C16+1</f>
        <v>46000</v>
      </c>
      <c r="F16" s="13"/>
      <c r="G16" s="12">
        <f>E16+1</f>
        <v>46001</v>
      </c>
      <c r="H16" s="36" t="s">
        <v>74</v>
      </c>
      <c r="I16" s="12">
        <f>G16+1</f>
        <v>46002</v>
      </c>
      <c r="J16" s="13"/>
      <c r="K16" s="74">
        <f>I16+1</f>
        <v>46003</v>
      </c>
      <c r="L16" s="75"/>
      <c r="M16" s="76"/>
      <c r="N16" s="76"/>
      <c r="O16" s="76"/>
      <c r="P16" s="76"/>
      <c r="Q16" s="76"/>
      <c r="R16" s="77"/>
      <c r="S16" s="93">
        <f>K16+1</f>
        <v>46004</v>
      </c>
      <c r="T16" s="94"/>
      <c r="U16" s="124" t="s">
        <v>74</v>
      </c>
      <c r="V16" s="124"/>
      <c r="W16" s="124"/>
      <c r="X16" s="124"/>
      <c r="Y16" s="124"/>
      <c r="Z16" s="125"/>
    </row>
    <row r="17" spans="1:27" s="1" customFormat="1" x14ac:dyDescent="0.2">
      <c r="A17" s="84"/>
      <c r="B17" s="85"/>
      <c r="C17" s="62" t="s">
        <v>15</v>
      </c>
      <c r="D17" s="63"/>
      <c r="E17" s="53"/>
      <c r="F17" s="54"/>
      <c r="G17" s="62" t="s">
        <v>93</v>
      </c>
      <c r="H17" s="63"/>
      <c r="I17" s="53"/>
      <c r="J17" s="54"/>
      <c r="K17" s="177" t="s">
        <v>35</v>
      </c>
      <c r="L17" s="178"/>
      <c r="M17" s="178"/>
      <c r="N17" s="178"/>
      <c r="O17" s="178"/>
      <c r="P17" s="178"/>
      <c r="Q17" s="178"/>
      <c r="R17" s="179"/>
      <c r="S17" s="56" t="s">
        <v>93</v>
      </c>
      <c r="T17" s="57"/>
      <c r="U17" s="57"/>
      <c r="V17" s="57"/>
      <c r="W17" s="57"/>
      <c r="X17" s="57"/>
      <c r="Y17" s="57"/>
      <c r="Z17" s="58"/>
    </row>
    <row r="18" spans="1:27" s="1" customFormat="1" x14ac:dyDescent="0.2">
      <c r="A18" s="84"/>
      <c r="B18" s="85"/>
      <c r="C18" s="53"/>
      <c r="D18" s="54"/>
      <c r="E18" s="53"/>
      <c r="F18" s="54"/>
      <c r="G18" s="62" t="s">
        <v>72</v>
      </c>
      <c r="H18" s="63"/>
      <c r="I18" s="53"/>
      <c r="J18" s="54"/>
      <c r="K18" s="177" t="s">
        <v>28</v>
      </c>
      <c r="L18" s="178"/>
      <c r="M18" s="178"/>
      <c r="N18" s="178"/>
      <c r="O18" s="178"/>
      <c r="P18" s="178"/>
      <c r="Q18" s="178"/>
      <c r="R18" s="179"/>
      <c r="S18" s="56" t="s">
        <v>68</v>
      </c>
      <c r="T18" s="57"/>
      <c r="U18" s="57"/>
      <c r="V18" s="57"/>
      <c r="W18" s="57"/>
      <c r="X18" s="57"/>
      <c r="Y18" s="57"/>
      <c r="Z18" s="58"/>
    </row>
    <row r="19" spans="1:27" s="1" customFormat="1" x14ac:dyDescent="0.2">
      <c r="A19" s="84"/>
      <c r="B19" s="85"/>
      <c r="C19" s="53"/>
      <c r="D19" s="54"/>
      <c r="E19" s="53"/>
      <c r="F19" s="54"/>
      <c r="G19" s="62" t="s">
        <v>68</v>
      </c>
      <c r="H19" s="63"/>
      <c r="I19" s="53"/>
      <c r="J19" s="54"/>
      <c r="K19" s="53"/>
      <c r="L19" s="55"/>
      <c r="M19" s="55"/>
      <c r="N19" s="55"/>
      <c r="O19" s="55"/>
      <c r="P19" s="55"/>
      <c r="Q19" s="55"/>
      <c r="R19" s="54"/>
      <c r="S19" s="56" t="s">
        <v>148</v>
      </c>
      <c r="T19" s="57"/>
      <c r="U19" s="57"/>
      <c r="V19" s="57"/>
      <c r="W19" s="57"/>
      <c r="X19" s="57"/>
      <c r="Y19" s="57"/>
      <c r="Z19" s="58"/>
    </row>
    <row r="20" spans="1:27" s="1" customFormat="1" x14ac:dyDescent="0.2">
      <c r="A20" s="84"/>
      <c r="B20" s="85"/>
      <c r="C20" s="53"/>
      <c r="D20" s="54"/>
      <c r="E20" s="53"/>
      <c r="F20" s="54"/>
      <c r="G20" s="62" t="s">
        <v>94</v>
      </c>
      <c r="H20" s="63"/>
      <c r="I20" s="53"/>
      <c r="J20" s="54"/>
      <c r="K20" s="53"/>
      <c r="L20" s="55"/>
      <c r="M20" s="55"/>
      <c r="N20" s="55"/>
      <c r="O20" s="55"/>
      <c r="P20" s="55"/>
      <c r="Q20" s="55"/>
      <c r="R20" s="54"/>
      <c r="S20" s="56" t="s">
        <v>140</v>
      </c>
      <c r="T20" s="180"/>
      <c r="U20" s="180"/>
      <c r="V20" s="180"/>
      <c r="W20" s="180"/>
      <c r="X20" s="180"/>
      <c r="Y20" s="180"/>
      <c r="Z20" s="181"/>
    </row>
    <row r="21" spans="1:27" s="2" customFormat="1" ht="13.35" customHeight="1" x14ac:dyDescent="0.2">
      <c r="A21" s="66"/>
      <c r="B21" s="67"/>
      <c r="C21" s="69"/>
      <c r="D21" s="71"/>
      <c r="E21" s="69"/>
      <c r="F21" s="71"/>
      <c r="G21" s="175"/>
      <c r="H21" s="176"/>
      <c r="I21" s="69"/>
      <c r="J21" s="71"/>
      <c r="K21" s="69"/>
      <c r="L21" s="70"/>
      <c r="M21" s="70"/>
      <c r="N21" s="70"/>
      <c r="O21" s="70"/>
      <c r="P21" s="70"/>
      <c r="Q21" s="70"/>
      <c r="R21" s="71"/>
      <c r="S21" s="133"/>
      <c r="T21" s="174"/>
      <c r="U21" s="174"/>
      <c r="V21" s="174"/>
      <c r="W21" s="174"/>
      <c r="X21" s="174"/>
      <c r="Y21" s="174"/>
      <c r="Z21" s="134"/>
      <c r="AA21" s="1"/>
    </row>
    <row r="22" spans="1:27" s="1" customFormat="1" ht="18.75" x14ac:dyDescent="0.2">
      <c r="A22" s="14">
        <f>S16+1</f>
        <v>46005</v>
      </c>
      <c r="B22" s="15"/>
      <c r="C22" s="12">
        <f>A22+1</f>
        <v>46006</v>
      </c>
      <c r="D22" s="13"/>
      <c r="E22" s="12">
        <f>C22+1</f>
        <v>46007</v>
      </c>
      <c r="F22" s="13"/>
      <c r="G22" s="12">
        <f>E22+1</f>
        <v>46008</v>
      </c>
      <c r="H22" s="36" t="s">
        <v>74</v>
      </c>
      <c r="I22" s="12">
        <f>G22+1</f>
        <v>46009</v>
      </c>
      <c r="J22" s="13"/>
      <c r="K22" s="74">
        <f>I22+1</f>
        <v>46010</v>
      </c>
      <c r="L22" s="75"/>
      <c r="M22" s="76"/>
      <c r="N22" s="76"/>
      <c r="O22" s="76"/>
      <c r="P22" s="76"/>
      <c r="Q22" s="76"/>
      <c r="R22" s="77"/>
      <c r="S22" s="93">
        <f>K22+1</f>
        <v>46011</v>
      </c>
      <c r="T22" s="94"/>
      <c r="U22" s="124" t="s">
        <v>74</v>
      </c>
      <c r="V22" s="124"/>
      <c r="W22" s="124"/>
      <c r="X22" s="124"/>
      <c r="Y22" s="124"/>
      <c r="Z22" s="125"/>
    </row>
    <row r="23" spans="1:27" s="1" customFormat="1" ht="15" x14ac:dyDescent="0.2">
      <c r="A23" s="172" t="s">
        <v>173</v>
      </c>
      <c r="B23" s="173"/>
      <c r="C23" s="90" t="s">
        <v>17</v>
      </c>
      <c r="D23" s="92"/>
      <c r="E23" s="53"/>
      <c r="F23" s="54"/>
      <c r="G23" s="62" t="s">
        <v>95</v>
      </c>
      <c r="H23" s="63"/>
      <c r="I23" s="53"/>
      <c r="J23" s="54"/>
      <c r="K23" s="53"/>
      <c r="L23" s="55"/>
      <c r="M23" s="55"/>
      <c r="N23" s="55"/>
      <c r="O23" s="55"/>
      <c r="P23" s="55"/>
      <c r="Q23" s="55"/>
      <c r="R23" s="54"/>
      <c r="S23" s="56" t="s">
        <v>84</v>
      </c>
      <c r="T23" s="57"/>
      <c r="U23" s="57"/>
      <c r="V23" s="57"/>
      <c r="W23" s="57"/>
      <c r="X23" s="57"/>
      <c r="Y23" s="57"/>
      <c r="Z23" s="58"/>
    </row>
    <row r="24" spans="1:27" s="1" customFormat="1" ht="15" x14ac:dyDescent="0.2">
      <c r="A24" s="172" t="s">
        <v>71</v>
      </c>
      <c r="B24" s="173"/>
      <c r="C24" s="53"/>
      <c r="D24" s="54"/>
      <c r="E24" s="53"/>
      <c r="F24" s="54"/>
      <c r="G24" s="62" t="s">
        <v>67</v>
      </c>
      <c r="H24" s="63"/>
      <c r="I24" s="53"/>
      <c r="J24" s="54"/>
      <c r="K24" s="53"/>
      <c r="L24" s="55"/>
      <c r="M24" s="55"/>
      <c r="N24" s="55"/>
      <c r="O24" s="55"/>
      <c r="P24" s="55"/>
      <c r="Q24" s="55"/>
      <c r="R24" s="54"/>
      <c r="S24" s="56" t="s">
        <v>80</v>
      </c>
      <c r="T24" s="57"/>
      <c r="U24" s="57"/>
      <c r="V24" s="57"/>
      <c r="W24" s="57"/>
      <c r="X24" s="57"/>
      <c r="Y24" s="57"/>
      <c r="Z24" s="58"/>
    </row>
    <row r="25" spans="1:27" s="1" customFormat="1" ht="15" x14ac:dyDescent="0.2">
      <c r="A25" s="172" t="s">
        <v>54</v>
      </c>
      <c r="B25" s="173"/>
      <c r="C25" s="53"/>
      <c r="D25" s="54"/>
      <c r="E25" s="53"/>
      <c r="F25" s="54"/>
      <c r="G25" s="62" t="s">
        <v>96</v>
      </c>
      <c r="H25" s="63"/>
      <c r="I25" s="53"/>
      <c r="J25" s="54"/>
      <c r="K25" s="53"/>
      <c r="L25" s="55"/>
      <c r="M25" s="55"/>
      <c r="N25" s="55"/>
      <c r="O25" s="55"/>
      <c r="P25" s="55"/>
      <c r="Q25" s="55"/>
      <c r="R25" s="54"/>
      <c r="S25" s="56" t="s">
        <v>98</v>
      </c>
      <c r="T25" s="57"/>
      <c r="U25" s="57"/>
      <c r="V25" s="57"/>
      <c r="W25" s="57"/>
      <c r="X25" s="57"/>
      <c r="Y25" s="57"/>
      <c r="Z25" s="58"/>
    </row>
    <row r="26" spans="1:27" s="1" customFormat="1" x14ac:dyDescent="0.2">
      <c r="A26" s="84"/>
      <c r="B26" s="85"/>
      <c r="C26" s="53"/>
      <c r="D26" s="54"/>
      <c r="E26" s="53"/>
      <c r="F26" s="54"/>
      <c r="G26" s="62" t="s">
        <v>97</v>
      </c>
      <c r="H26" s="63"/>
      <c r="I26" s="53"/>
      <c r="J26" s="54"/>
      <c r="K26" s="53"/>
      <c r="L26" s="55"/>
      <c r="M26" s="55"/>
      <c r="N26" s="55"/>
      <c r="O26" s="55"/>
      <c r="P26" s="55"/>
      <c r="Q26" s="55"/>
      <c r="R26" s="54"/>
      <c r="S26" s="56" t="s">
        <v>99</v>
      </c>
      <c r="T26" s="57"/>
      <c r="U26" s="57"/>
      <c r="V26" s="57"/>
      <c r="W26" s="57"/>
      <c r="X26" s="57"/>
      <c r="Y26" s="57"/>
      <c r="Z26" s="58"/>
    </row>
    <row r="27" spans="1:27" s="2" customFormat="1" x14ac:dyDescent="0.2">
      <c r="A27" s="66"/>
      <c r="B27" s="67"/>
      <c r="C27" s="69"/>
      <c r="D27" s="71"/>
      <c r="E27" s="69"/>
      <c r="F27" s="71"/>
      <c r="G27" s="170" t="s">
        <v>70</v>
      </c>
      <c r="H27" s="171"/>
      <c r="I27" s="69"/>
      <c r="J27" s="71"/>
      <c r="K27" s="69"/>
      <c r="L27" s="70"/>
      <c r="M27" s="70"/>
      <c r="N27" s="70"/>
      <c r="O27" s="70"/>
      <c r="P27" s="70"/>
      <c r="Q27" s="70"/>
      <c r="R27" s="71"/>
      <c r="S27" s="158" t="s">
        <v>94</v>
      </c>
      <c r="T27" s="159"/>
      <c r="U27" s="159"/>
      <c r="V27" s="159"/>
      <c r="W27" s="159"/>
      <c r="X27" s="159"/>
      <c r="Y27" s="159"/>
      <c r="Z27" s="160"/>
      <c r="AA27" s="1"/>
    </row>
    <row r="28" spans="1:27" s="1" customFormat="1" ht="18.75" x14ac:dyDescent="0.2">
      <c r="A28" s="14">
        <f>S22+1</f>
        <v>46012</v>
      </c>
      <c r="B28" s="15"/>
      <c r="C28" s="12">
        <f>A28+1</f>
        <v>46013</v>
      </c>
      <c r="D28" s="13"/>
      <c r="E28" s="12">
        <f>C28+1</f>
        <v>46014</v>
      </c>
      <c r="F28" s="13"/>
      <c r="G28" s="12">
        <f>E28+1</f>
        <v>46015</v>
      </c>
      <c r="H28" s="36"/>
      <c r="I28" s="12">
        <f>G28+1</f>
        <v>46016</v>
      </c>
      <c r="J28" s="13"/>
      <c r="K28" s="74">
        <f>I28+1</f>
        <v>46017</v>
      </c>
      <c r="L28" s="75"/>
      <c r="M28" s="76"/>
      <c r="N28" s="76"/>
      <c r="O28" s="76"/>
      <c r="P28" s="76"/>
      <c r="Q28" s="76"/>
      <c r="R28" s="77"/>
      <c r="S28" s="93">
        <f>K28+1</f>
        <v>46018</v>
      </c>
      <c r="T28" s="94"/>
      <c r="U28" s="124" t="s">
        <v>74</v>
      </c>
      <c r="V28" s="124"/>
      <c r="W28" s="124"/>
      <c r="X28" s="124"/>
      <c r="Y28" s="124"/>
      <c r="Z28" s="125"/>
    </row>
    <row r="29" spans="1:27" s="1" customFormat="1" ht="15.75" x14ac:dyDescent="0.2">
      <c r="A29" s="84"/>
      <c r="B29" s="85"/>
      <c r="E29" s="168"/>
      <c r="F29" s="169"/>
      <c r="G29" s="168" t="s">
        <v>45</v>
      </c>
      <c r="H29" s="169"/>
      <c r="I29" s="166" t="s">
        <v>46</v>
      </c>
      <c r="J29" s="54"/>
      <c r="K29" s="53"/>
      <c r="L29" s="55"/>
      <c r="M29" s="55"/>
      <c r="N29" s="55"/>
      <c r="O29" s="55"/>
      <c r="P29" s="55"/>
      <c r="Q29" s="55"/>
      <c r="R29" s="54"/>
      <c r="S29" s="56" t="s">
        <v>85</v>
      </c>
      <c r="T29" s="57"/>
      <c r="U29" s="57"/>
      <c r="V29" s="57"/>
      <c r="W29" s="57"/>
      <c r="X29" s="57"/>
      <c r="Y29" s="57"/>
      <c r="Z29" s="58"/>
    </row>
    <row r="30" spans="1:27" s="1" customFormat="1" x14ac:dyDescent="0.2">
      <c r="A30" s="84"/>
      <c r="B30" s="85"/>
      <c r="C30" s="53"/>
      <c r="D30" s="54"/>
      <c r="E30" s="53"/>
      <c r="F30" s="54"/>
      <c r="G30" s="62"/>
      <c r="H30" s="63"/>
      <c r="I30" s="53"/>
      <c r="J30" s="54"/>
      <c r="K30" s="53"/>
      <c r="L30" s="55"/>
      <c r="M30" s="55"/>
      <c r="N30" s="55"/>
      <c r="O30" s="55"/>
      <c r="P30" s="55"/>
      <c r="Q30" s="55"/>
      <c r="R30" s="54"/>
      <c r="S30" s="56" t="s">
        <v>100</v>
      </c>
      <c r="T30" s="57"/>
      <c r="U30" s="57"/>
      <c r="V30" s="57"/>
      <c r="W30" s="57"/>
      <c r="X30" s="57"/>
      <c r="Y30" s="57"/>
      <c r="Z30" s="58"/>
    </row>
    <row r="31" spans="1:27" s="1" customFormat="1" x14ac:dyDescent="0.2">
      <c r="A31" s="84"/>
      <c r="B31" s="85"/>
      <c r="C31" s="53"/>
      <c r="D31" s="54"/>
      <c r="E31" s="53"/>
      <c r="F31" s="54"/>
      <c r="G31" s="62"/>
      <c r="H31" s="63"/>
      <c r="I31" s="53"/>
      <c r="J31" s="54"/>
      <c r="K31" s="53"/>
      <c r="L31" s="55"/>
      <c r="M31" s="55"/>
      <c r="N31" s="55"/>
      <c r="O31" s="55"/>
      <c r="P31" s="55"/>
      <c r="Q31" s="55"/>
      <c r="R31" s="54"/>
      <c r="S31" s="56" t="s">
        <v>94</v>
      </c>
      <c r="T31" s="57"/>
      <c r="U31" s="57"/>
      <c r="V31" s="57"/>
      <c r="W31" s="57"/>
      <c r="X31" s="57"/>
      <c r="Y31" s="57"/>
      <c r="Z31" s="58"/>
    </row>
    <row r="32" spans="1:27" s="1" customFormat="1" x14ac:dyDescent="0.2">
      <c r="A32" s="84"/>
      <c r="B32" s="85"/>
      <c r="C32" s="53"/>
      <c r="D32" s="54"/>
      <c r="E32" s="53"/>
      <c r="F32" s="54"/>
      <c r="G32" s="62"/>
      <c r="H32" s="63"/>
      <c r="I32" s="53"/>
      <c r="J32" s="54"/>
      <c r="K32" s="53"/>
      <c r="L32" s="55"/>
      <c r="M32" s="55"/>
      <c r="N32" s="55"/>
      <c r="O32" s="55"/>
      <c r="P32" s="55"/>
      <c r="Q32" s="55"/>
      <c r="R32" s="54"/>
      <c r="S32" s="56"/>
      <c r="T32" s="57"/>
      <c r="U32" s="57"/>
      <c r="V32" s="57"/>
      <c r="W32" s="57"/>
      <c r="X32" s="57"/>
      <c r="Y32" s="57"/>
      <c r="Z32" s="58"/>
    </row>
    <row r="33" spans="1:27" s="2" customFormat="1" x14ac:dyDescent="0.2">
      <c r="A33" s="66"/>
      <c r="B33" s="67"/>
      <c r="C33" s="69"/>
      <c r="D33" s="71"/>
      <c r="E33" s="69"/>
      <c r="F33" s="71"/>
      <c r="G33" s="129"/>
      <c r="H33" s="130"/>
      <c r="I33" s="69"/>
      <c r="J33" s="71"/>
      <c r="K33" s="69"/>
      <c r="L33" s="70"/>
      <c r="M33" s="70"/>
      <c r="N33" s="70"/>
      <c r="O33" s="70"/>
      <c r="P33" s="70"/>
      <c r="Q33" s="70"/>
      <c r="R33" s="71"/>
      <c r="S33" s="158"/>
      <c r="T33" s="159"/>
      <c r="U33" s="159"/>
      <c r="V33" s="159"/>
      <c r="W33" s="159"/>
      <c r="X33" s="159"/>
      <c r="Y33" s="159"/>
      <c r="Z33" s="160"/>
      <c r="AA33" s="1"/>
    </row>
    <row r="34" spans="1:27" s="1" customFormat="1" ht="18.75" x14ac:dyDescent="0.2">
      <c r="A34" s="14">
        <f>S28+1</f>
        <v>46019</v>
      </c>
      <c r="B34" s="15"/>
      <c r="C34" s="12">
        <f>A34+1</f>
        <v>46020</v>
      </c>
      <c r="D34" s="13"/>
      <c r="E34" s="12">
        <f>C34+1</f>
        <v>46021</v>
      </c>
      <c r="F34" s="13"/>
      <c r="G34" s="12">
        <f>E34+1</f>
        <v>46022</v>
      </c>
      <c r="H34" s="36"/>
      <c r="I34" s="12">
        <f>G34+1</f>
        <v>46023</v>
      </c>
      <c r="J34" s="13"/>
      <c r="K34" s="74">
        <f>I34+1</f>
        <v>46024</v>
      </c>
      <c r="L34" s="75"/>
      <c r="M34" s="76"/>
      <c r="N34" s="76"/>
      <c r="O34" s="76"/>
      <c r="P34" s="76"/>
      <c r="Q34" s="76"/>
      <c r="R34" s="77"/>
      <c r="S34" s="93">
        <f>K34+1</f>
        <v>46025</v>
      </c>
      <c r="T34" s="94"/>
      <c r="U34" s="124"/>
      <c r="V34" s="124"/>
      <c r="W34" s="124"/>
      <c r="X34" s="124"/>
      <c r="Y34" s="124"/>
      <c r="Z34" s="125"/>
    </row>
    <row r="35" spans="1:27" s="1" customFormat="1" ht="15.75" x14ac:dyDescent="0.2">
      <c r="A35" s="84"/>
      <c r="B35" s="85"/>
      <c r="C35" s="53"/>
      <c r="D35" s="54"/>
      <c r="E35" s="139"/>
      <c r="F35" s="140"/>
      <c r="G35" s="166" t="s">
        <v>61</v>
      </c>
      <c r="H35" s="63"/>
      <c r="I35" s="166" t="s">
        <v>152</v>
      </c>
      <c r="J35" s="167"/>
      <c r="K35" s="53"/>
      <c r="L35" s="55"/>
      <c r="M35" s="55"/>
      <c r="N35" s="55"/>
      <c r="O35" s="55"/>
      <c r="P35" s="55"/>
      <c r="Q35" s="55"/>
      <c r="R35" s="54"/>
      <c r="S35" s="56"/>
      <c r="T35" s="57"/>
      <c r="U35" s="57"/>
      <c r="V35" s="57"/>
      <c r="W35" s="57"/>
      <c r="X35" s="57"/>
      <c r="Y35" s="57"/>
      <c r="Z35" s="58"/>
    </row>
    <row r="36" spans="1:27" s="1" customFormat="1" x14ac:dyDescent="0.2">
      <c r="A36" s="84"/>
      <c r="B36" s="85"/>
      <c r="C36" s="53"/>
      <c r="D36" s="54"/>
      <c r="E36" s="139"/>
      <c r="F36" s="140"/>
      <c r="G36" s="162" t="s">
        <v>143</v>
      </c>
      <c r="H36" s="163"/>
      <c r="I36" s="62"/>
      <c r="J36" s="63"/>
      <c r="K36" s="53"/>
      <c r="L36" s="55"/>
      <c r="M36" s="55"/>
      <c r="N36" s="55"/>
      <c r="O36" s="55"/>
      <c r="P36" s="55"/>
      <c r="Q36" s="55"/>
      <c r="R36" s="54"/>
      <c r="S36" s="56"/>
      <c r="T36" s="57"/>
      <c r="U36" s="57"/>
      <c r="V36" s="57"/>
      <c r="W36" s="57"/>
      <c r="X36" s="57"/>
      <c r="Y36" s="57"/>
      <c r="Z36" s="58"/>
    </row>
    <row r="37" spans="1:27" s="1" customFormat="1" x14ac:dyDescent="0.2">
      <c r="A37" s="84"/>
      <c r="B37" s="85"/>
      <c r="C37" s="53"/>
      <c r="D37" s="54"/>
      <c r="E37" s="139"/>
      <c r="F37" s="140"/>
      <c r="G37" s="162" t="s">
        <v>71</v>
      </c>
      <c r="H37" s="163"/>
      <c r="I37" s="62"/>
      <c r="J37" s="63"/>
      <c r="K37" s="53"/>
      <c r="L37" s="55"/>
      <c r="M37" s="55"/>
      <c r="N37" s="55"/>
      <c r="O37" s="55"/>
      <c r="P37" s="55"/>
      <c r="Q37" s="55"/>
      <c r="R37" s="54"/>
      <c r="S37" s="56"/>
      <c r="T37" s="57"/>
      <c r="U37" s="57"/>
      <c r="V37" s="57"/>
      <c r="W37" s="57"/>
      <c r="X37" s="57"/>
      <c r="Y37" s="57"/>
      <c r="Z37" s="58"/>
    </row>
    <row r="38" spans="1:27" s="1" customFormat="1" x14ac:dyDescent="0.2">
      <c r="A38" s="84"/>
      <c r="B38" s="85"/>
      <c r="C38" s="53"/>
      <c r="D38" s="54"/>
      <c r="E38" s="53"/>
      <c r="F38" s="54"/>
      <c r="G38" s="164"/>
      <c r="H38" s="165"/>
      <c r="I38" s="62"/>
      <c r="J38" s="63"/>
      <c r="K38" s="53"/>
      <c r="L38" s="55"/>
      <c r="M38" s="55"/>
      <c r="N38" s="55"/>
      <c r="O38" s="55"/>
      <c r="P38" s="55"/>
      <c r="Q38" s="55"/>
      <c r="R38" s="54"/>
      <c r="S38" s="56"/>
      <c r="T38" s="57"/>
      <c r="U38" s="57"/>
      <c r="V38" s="57"/>
      <c r="W38" s="57"/>
      <c r="X38" s="57"/>
      <c r="Y38" s="57"/>
      <c r="Z38" s="58"/>
    </row>
    <row r="39" spans="1:27" s="2" customFormat="1" x14ac:dyDescent="0.2">
      <c r="A39" s="66"/>
      <c r="B39" s="67"/>
      <c r="C39" s="69"/>
      <c r="D39" s="71"/>
      <c r="E39" s="69"/>
      <c r="F39" s="71"/>
      <c r="G39" s="129"/>
      <c r="H39" s="130"/>
      <c r="I39" s="69"/>
      <c r="J39" s="71"/>
      <c r="K39" s="69"/>
      <c r="L39" s="70"/>
      <c r="M39" s="70"/>
      <c r="N39" s="70"/>
      <c r="O39" s="70"/>
      <c r="P39" s="70"/>
      <c r="Q39" s="70"/>
      <c r="R39" s="71"/>
      <c r="S39" s="66"/>
      <c r="T39" s="67"/>
      <c r="U39" s="67"/>
      <c r="V39" s="67"/>
      <c r="W39" s="67"/>
      <c r="X39" s="67"/>
      <c r="Y39" s="67"/>
      <c r="Z39" s="68"/>
      <c r="AA39" s="1"/>
    </row>
    <row r="40" spans="1:27" ht="18.75" x14ac:dyDescent="0.2">
      <c r="A40" s="14">
        <f>S34+1</f>
        <v>46026</v>
      </c>
      <c r="B40" s="15"/>
      <c r="C40" s="12">
        <f>A40+1</f>
        <v>46027</v>
      </c>
      <c r="D40" s="13"/>
      <c r="E40" s="16" t="s">
        <v>13</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16">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E23:F23"/>
    <mergeCell ref="G23:H23"/>
    <mergeCell ref="I23:J23"/>
    <mergeCell ref="A21:B21"/>
    <mergeCell ref="C21:D21"/>
    <mergeCell ref="E21:F21"/>
    <mergeCell ref="G21:H21"/>
    <mergeCell ref="I21:J21"/>
    <mergeCell ref="K21:R21"/>
    <mergeCell ref="K23:R23"/>
    <mergeCell ref="S23:Z23"/>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3:D23"/>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8"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topLeftCell="A9" zoomScale="80" zoomScaleNormal="80" workbookViewId="0">
      <selection activeCell="AD22" sqref="AD22"/>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3">
        <f>DATE('OCT 25'!AD18,'OCT 25'!AD20+3,1)</f>
        <v>46023</v>
      </c>
      <c r="B1" s="83"/>
      <c r="C1" s="83"/>
      <c r="D1" s="83"/>
      <c r="E1" s="83"/>
      <c r="F1" s="83"/>
      <c r="G1" s="83"/>
      <c r="H1" s="83"/>
      <c r="I1" s="11"/>
      <c r="J1" s="11"/>
      <c r="K1" s="88">
        <f>DATE(YEAR(A1),MONTH(A1)-1,1)</f>
        <v>45992</v>
      </c>
      <c r="L1" s="88"/>
      <c r="M1" s="88"/>
      <c r="N1" s="88"/>
      <c r="O1" s="88"/>
      <c r="P1" s="88"/>
      <c r="Q1" s="88"/>
      <c r="S1" s="88">
        <f>DATE(YEAR(A1),MONTH(A1)+1,1)</f>
        <v>46054</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f t="shared" si="0"/>
        <v>45992</v>
      </c>
      <c r="M3" s="21">
        <f t="shared" si="0"/>
        <v>45993</v>
      </c>
      <c r="N3" s="21">
        <f t="shared" si="0"/>
        <v>45994</v>
      </c>
      <c r="O3" s="21">
        <f t="shared" si="0"/>
        <v>45995</v>
      </c>
      <c r="P3" s="21">
        <f t="shared" si="0"/>
        <v>45996</v>
      </c>
      <c r="Q3" s="21">
        <f t="shared" si="0"/>
        <v>45997</v>
      </c>
      <c r="R3" s="3"/>
      <c r="S3" s="21">
        <f t="shared" ref="S3:Y8" si="1">IF(MONTH($S$1)&lt;&gt;MONTH($S$1-(WEEKDAY($S$1,1)-(start_day-1))-IF((WEEKDAY($S$1,1)-(start_day-1))&lt;=0,7,0)+(ROW(S3)-ROW($S$3))*7+(COLUMN(S3)-COLUMN($S$3)+1)),"",$S$1-(WEEKDAY($S$1,1)-(start_day-1))-IF((WEEKDAY($S$1,1)-(start_day-1))&lt;=0,7,0)+(ROW(S3)-ROW($S$3))*7+(COLUMN(S3)-COLUMN($S$3)+1))</f>
        <v>46054</v>
      </c>
      <c r="T3" s="21">
        <f t="shared" si="1"/>
        <v>46055</v>
      </c>
      <c r="U3" s="21">
        <f t="shared" si="1"/>
        <v>46056</v>
      </c>
      <c r="V3" s="21">
        <f t="shared" si="1"/>
        <v>46057</v>
      </c>
      <c r="W3" s="21">
        <f t="shared" si="1"/>
        <v>46058</v>
      </c>
      <c r="X3" s="21">
        <f t="shared" si="1"/>
        <v>46059</v>
      </c>
      <c r="Y3" s="21">
        <f t="shared" si="1"/>
        <v>46060</v>
      </c>
    </row>
    <row r="4" spans="1:27" s="4" customFormat="1" ht="9" customHeight="1" x14ac:dyDescent="0.2">
      <c r="A4" s="83"/>
      <c r="B4" s="83"/>
      <c r="C4" s="83"/>
      <c r="D4" s="83"/>
      <c r="E4" s="83"/>
      <c r="F4" s="83"/>
      <c r="G4" s="83"/>
      <c r="H4" s="83"/>
      <c r="I4" s="11"/>
      <c r="J4" s="11"/>
      <c r="K4" s="21">
        <f t="shared" si="0"/>
        <v>45998</v>
      </c>
      <c r="L4" s="21">
        <f t="shared" si="0"/>
        <v>45999</v>
      </c>
      <c r="M4" s="21">
        <f t="shared" si="0"/>
        <v>46000</v>
      </c>
      <c r="N4" s="21">
        <f t="shared" si="0"/>
        <v>46001</v>
      </c>
      <c r="O4" s="21">
        <f t="shared" si="0"/>
        <v>46002</v>
      </c>
      <c r="P4" s="21">
        <f t="shared" si="0"/>
        <v>46003</v>
      </c>
      <c r="Q4" s="21">
        <f t="shared" si="0"/>
        <v>46004</v>
      </c>
      <c r="R4" s="3"/>
      <c r="S4" s="21">
        <f t="shared" si="1"/>
        <v>46061</v>
      </c>
      <c r="T4" s="21">
        <f t="shared" si="1"/>
        <v>46062</v>
      </c>
      <c r="U4" s="21">
        <f t="shared" si="1"/>
        <v>46063</v>
      </c>
      <c r="V4" s="21">
        <f t="shared" si="1"/>
        <v>46064</v>
      </c>
      <c r="W4" s="21">
        <f t="shared" si="1"/>
        <v>46065</v>
      </c>
      <c r="X4" s="21">
        <f t="shared" si="1"/>
        <v>46066</v>
      </c>
      <c r="Y4" s="21">
        <f t="shared" si="1"/>
        <v>46067</v>
      </c>
    </row>
    <row r="5" spans="1:27" s="4" customFormat="1" ht="9" customHeight="1" x14ac:dyDescent="0.2">
      <c r="A5" s="83"/>
      <c r="B5" s="83"/>
      <c r="C5" s="83"/>
      <c r="D5" s="83"/>
      <c r="E5" s="83"/>
      <c r="F5" s="83"/>
      <c r="G5" s="83"/>
      <c r="H5" s="83"/>
      <c r="I5" s="11"/>
      <c r="J5" s="11"/>
      <c r="K5" s="21">
        <f t="shared" si="0"/>
        <v>46005</v>
      </c>
      <c r="L5" s="21">
        <f t="shared" si="0"/>
        <v>46006</v>
      </c>
      <c r="M5" s="21">
        <f t="shared" si="0"/>
        <v>46007</v>
      </c>
      <c r="N5" s="21">
        <f t="shared" si="0"/>
        <v>46008</v>
      </c>
      <c r="O5" s="21">
        <f t="shared" si="0"/>
        <v>46009</v>
      </c>
      <c r="P5" s="21">
        <f t="shared" si="0"/>
        <v>46010</v>
      </c>
      <c r="Q5" s="21">
        <f t="shared" si="0"/>
        <v>46011</v>
      </c>
      <c r="R5" s="3"/>
      <c r="S5" s="21">
        <f t="shared" si="1"/>
        <v>46068</v>
      </c>
      <c r="T5" s="21">
        <f t="shared" si="1"/>
        <v>46069</v>
      </c>
      <c r="U5" s="21">
        <f t="shared" si="1"/>
        <v>46070</v>
      </c>
      <c r="V5" s="21">
        <f t="shared" si="1"/>
        <v>46071</v>
      </c>
      <c r="W5" s="21">
        <f t="shared" si="1"/>
        <v>46072</v>
      </c>
      <c r="X5" s="21">
        <f t="shared" si="1"/>
        <v>46073</v>
      </c>
      <c r="Y5" s="21">
        <f t="shared" si="1"/>
        <v>46074</v>
      </c>
    </row>
    <row r="6" spans="1:27" s="4" customFormat="1" ht="9" customHeight="1" x14ac:dyDescent="0.2">
      <c r="A6" s="83"/>
      <c r="B6" s="83"/>
      <c r="C6" s="83"/>
      <c r="D6" s="83"/>
      <c r="E6" s="83"/>
      <c r="F6" s="83"/>
      <c r="G6" s="83"/>
      <c r="H6" s="83"/>
      <c r="I6" s="11"/>
      <c r="J6" s="11"/>
      <c r="K6" s="21">
        <f t="shared" si="0"/>
        <v>46012</v>
      </c>
      <c r="L6" s="21">
        <f t="shared" si="0"/>
        <v>46013</v>
      </c>
      <c r="M6" s="21">
        <f t="shared" si="0"/>
        <v>46014</v>
      </c>
      <c r="N6" s="21">
        <f t="shared" si="0"/>
        <v>46015</v>
      </c>
      <c r="O6" s="21">
        <f t="shared" si="0"/>
        <v>46016</v>
      </c>
      <c r="P6" s="21">
        <f t="shared" si="0"/>
        <v>46017</v>
      </c>
      <c r="Q6" s="21">
        <f t="shared" si="0"/>
        <v>46018</v>
      </c>
      <c r="R6" s="3"/>
      <c r="S6" s="21">
        <f t="shared" si="1"/>
        <v>46075</v>
      </c>
      <c r="T6" s="21">
        <f t="shared" si="1"/>
        <v>46076</v>
      </c>
      <c r="U6" s="21">
        <f t="shared" si="1"/>
        <v>46077</v>
      </c>
      <c r="V6" s="21">
        <f t="shared" si="1"/>
        <v>46078</v>
      </c>
      <c r="W6" s="21">
        <f t="shared" si="1"/>
        <v>46079</v>
      </c>
      <c r="X6" s="21">
        <f t="shared" si="1"/>
        <v>46080</v>
      </c>
      <c r="Y6" s="21">
        <f t="shared" si="1"/>
        <v>46081</v>
      </c>
    </row>
    <row r="7" spans="1:27" s="4" customFormat="1" ht="9" customHeight="1" x14ac:dyDescent="0.2">
      <c r="A7" s="83"/>
      <c r="B7" s="83"/>
      <c r="C7" s="83"/>
      <c r="D7" s="83"/>
      <c r="E7" s="83"/>
      <c r="F7" s="83"/>
      <c r="G7" s="83"/>
      <c r="H7" s="83"/>
      <c r="I7" s="11"/>
      <c r="J7" s="11"/>
      <c r="K7" s="21">
        <f t="shared" si="0"/>
        <v>46019</v>
      </c>
      <c r="L7" s="21">
        <f t="shared" si="0"/>
        <v>46020</v>
      </c>
      <c r="M7" s="21">
        <f t="shared" si="0"/>
        <v>46021</v>
      </c>
      <c r="N7" s="21">
        <f t="shared" si="0"/>
        <v>46022</v>
      </c>
      <c r="O7" s="21" t="str">
        <f t="shared" si="0"/>
        <v/>
      </c>
      <c r="P7" s="21" t="str">
        <f t="shared" si="0"/>
        <v/>
      </c>
      <c r="Q7" s="21" t="str">
        <f t="shared" si="0"/>
        <v/>
      </c>
      <c r="R7" s="3"/>
      <c r="S7" s="21" t="str">
        <f t="shared" si="1"/>
        <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46019</v>
      </c>
      <c r="B9" s="87"/>
      <c r="C9" s="87">
        <f>C10</f>
        <v>46020</v>
      </c>
      <c r="D9" s="87"/>
      <c r="E9" s="87">
        <f>E10</f>
        <v>46021</v>
      </c>
      <c r="F9" s="87"/>
      <c r="G9" s="87">
        <f>G10</f>
        <v>46022</v>
      </c>
      <c r="H9" s="87"/>
      <c r="I9" s="87">
        <f>I10</f>
        <v>46023</v>
      </c>
      <c r="J9" s="87"/>
      <c r="K9" s="87">
        <f>K10</f>
        <v>46024</v>
      </c>
      <c r="L9" s="87"/>
      <c r="M9" s="87"/>
      <c r="N9" s="87"/>
      <c r="O9" s="87"/>
      <c r="P9" s="87"/>
      <c r="Q9" s="87"/>
      <c r="R9" s="87"/>
      <c r="S9" s="87">
        <f>S10</f>
        <v>46025</v>
      </c>
      <c r="T9" s="87"/>
      <c r="U9" s="87"/>
      <c r="V9" s="87"/>
      <c r="W9" s="87"/>
      <c r="X9" s="87"/>
      <c r="Y9" s="87"/>
      <c r="Z9" s="89"/>
    </row>
    <row r="10" spans="1:27" s="1" customFormat="1" ht="18.75" x14ac:dyDescent="0.2">
      <c r="A10" s="14">
        <f>$A$1-(WEEKDAY($A$1,1)-(start_day-1))-IF((WEEKDAY($A$1,1)-(start_day-1))&lt;=0,7,0)+1</f>
        <v>46019</v>
      </c>
      <c r="B10" s="15"/>
      <c r="C10" s="12">
        <f>A10+1</f>
        <v>46020</v>
      </c>
      <c r="D10" s="13"/>
      <c r="E10" s="12">
        <f>C10+1</f>
        <v>46021</v>
      </c>
      <c r="F10" s="13"/>
      <c r="G10" s="12">
        <f>E10+1</f>
        <v>46022</v>
      </c>
      <c r="H10" s="36"/>
      <c r="I10" s="12">
        <f>G10+1</f>
        <v>46023</v>
      </c>
      <c r="J10" s="36"/>
      <c r="K10" s="74">
        <f>I10+1</f>
        <v>46024</v>
      </c>
      <c r="L10" s="75"/>
      <c r="M10" s="186"/>
      <c r="N10" s="186"/>
      <c r="O10" s="186"/>
      <c r="P10" s="186"/>
      <c r="Q10" s="186"/>
      <c r="R10" s="187"/>
      <c r="S10" s="93">
        <f>K10+1</f>
        <v>46025</v>
      </c>
      <c r="T10" s="94"/>
      <c r="U10" s="124"/>
      <c r="V10" s="124"/>
      <c r="W10" s="124"/>
      <c r="X10" s="124"/>
      <c r="Y10" s="124"/>
      <c r="Z10" s="125"/>
    </row>
    <row r="11" spans="1:27" s="1" customFormat="1" ht="15.75" x14ac:dyDescent="0.2">
      <c r="A11" s="84"/>
      <c r="B11" s="85"/>
      <c r="C11" s="53"/>
      <c r="D11" s="54"/>
      <c r="E11" s="53"/>
      <c r="F11" s="54"/>
      <c r="G11" s="62"/>
      <c r="H11" s="63"/>
      <c r="I11" s="166" t="s">
        <v>152</v>
      </c>
      <c r="J11" s="63"/>
      <c r="K11" s="121" t="s">
        <v>139</v>
      </c>
      <c r="L11" s="198"/>
      <c r="M11" s="198"/>
      <c r="N11" s="198"/>
      <c r="O11" s="198"/>
      <c r="P11" s="198"/>
      <c r="Q11" s="198"/>
      <c r="R11" s="163"/>
      <c r="S11" s="90" t="s">
        <v>48</v>
      </c>
      <c r="T11" s="91"/>
      <c r="U11" s="138"/>
      <c r="V11" s="138"/>
      <c r="W11" s="138"/>
      <c r="X11" s="138"/>
      <c r="Y11" s="138"/>
      <c r="Z11" s="95"/>
    </row>
    <row r="12" spans="1:27" s="1" customFormat="1" x14ac:dyDescent="0.2">
      <c r="A12" s="84"/>
      <c r="B12" s="85"/>
      <c r="C12" s="53"/>
      <c r="D12" s="54"/>
      <c r="E12" s="53"/>
      <c r="F12" s="54"/>
      <c r="G12" s="62"/>
      <c r="H12" s="63"/>
      <c r="I12" s="62"/>
      <c r="J12" s="63"/>
      <c r="K12" s="64"/>
      <c r="L12" s="65"/>
      <c r="M12" s="65"/>
      <c r="N12" s="65"/>
      <c r="O12" s="65"/>
      <c r="P12" s="65"/>
      <c r="Q12" s="65"/>
      <c r="R12" s="144"/>
      <c r="S12" s="90" t="s">
        <v>47</v>
      </c>
      <c r="T12" s="91"/>
      <c r="U12" s="138"/>
      <c r="V12" s="138"/>
      <c r="W12" s="138"/>
      <c r="X12" s="138"/>
      <c r="Y12" s="138"/>
      <c r="Z12" s="95"/>
    </row>
    <row r="13" spans="1:27" s="1" customFormat="1" x14ac:dyDescent="0.2">
      <c r="A13" s="84"/>
      <c r="B13" s="85"/>
      <c r="C13" s="53"/>
      <c r="D13" s="54"/>
      <c r="E13" s="53"/>
      <c r="F13" s="54"/>
      <c r="G13" s="62"/>
      <c r="H13" s="63"/>
      <c r="I13" s="62"/>
      <c r="J13" s="63"/>
      <c r="K13" s="62"/>
      <c r="L13" s="143"/>
      <c r="M13" s="143"/>
      <c r="N13" s="143"/>
      <c r="O13" s="143"/>
      <c r="P13" s="143"/>
      <c r="Q13" s="143"/>
      <c r="R13" s="63"/>
      <c r="S13" s="56" t="s">
        <v>107</v>
      </c>
      <c r="T13" s="57"/>
      <c r="U13" s="57"/>
      <c r="V13" s="57"/>
      <c r="W13" s="57"/>
      <c r="X13" s="57"/>
      <c r="Y13" s="57"/>
      <c r="Z13" s="58"/>
    </row>
    <row r="14" spans="1:27" s="1" customFormat="1" x14ac:dyDescent="0.2">
      <c r="A14" s="84"/>
      <c r="B14" s="85"/>
      <c r="C14" s="53"/>
      <c r="D14" s="54"/>
      <c r="E14" s="53"/>
      <c r="F14" s="54"/>
      <c r="G14" s="62"/>
      <c r="H14" s="63"/>
      <c r="I14" s="62"/>
      <c r="J14" s="63"/>
      <c r="K14" s="62"/>
      <c r="L14" s="143"/>
      <c r="M14" s="143"/>
      <c r="N14" s="143"/>
      <c r="O14" s="143"/>
      <c r="P14" s="143"/>
      <c r="Q14" s="143"/>
      <c r="R14" s="63"/>
      <c r="S14" s="56"/>
      <c r="T14" s="57"/>
      <c r="U14" s="57"/>
      <c r="V14" s="57"/>
      <c r="W14" s="57"/>
      <c r="X14" s="57"/>
      <c r="Y14" s="57"/>
      <c r="Z14" s="58"/>
    </row>
    <row r="15" spans="1:27" s="2" customFormat="1" ht="13.35" customHeight="1" x14ac:dyDescent="0.2">
      <c r="A15" s="66"/>
      <c r="B15" s="67"/>
      <c r="C15" s="69"/>
      <c r="D15" s="71"/>
      <c r="E15" s="69"/>
      <c r="F15" s="71"/>
      <c r="G15" s="129"/>
      <c r="H15" s="130"/>
      <c r="I15" s="129"/>
      <c r="J15" s="130"/>
      <c r="K15" s="129"/>
      <c r="L15" s="185"/>
      <c r="M15" s="185"/>
      <c r="N15" s="185"/>
      <c r="O15" s="185"/>
      <c r="P15" s="185"/>
      <c r="Q15" s="185"/>
      <c r="R15" s="130"/>
      <c r="S15" s="158"/>
      <c r="T15" s="159"/>
      <c r="U15" s="159"/>
      <c r="V15" s="159"/>
      <c r="W15" s="159"/>
      <c r="X15" s="159"/>
      <c r="Y15" s="159"/>
      <c r="Z15" s="160"/>
      <c r="AA15" s="1"/>
    </row>
    <row r="16" spans="1:27" s="1" customFormat="1" ht="18.75" x14ac:dyDescent="0.2">
      <c r="A16" s="14">
        <f>S10+1</f>
        <v>46026</v>
      </c>
      <c r="B16" s="15"/>
      <c r="C16" s="12">
        <f>A16+1</f>
        <v>46027</v>
      </c>
      <c r="D16" s="13"/>
      <c r="E16" s="12">
        <f>C16+1</f>
        <v>46028</v>
      </c>
      <c r="F16" s="13"/>
      <c r="G16" s="12">
        <f>E16+1</f>
        <v>46029</v>
      </c>
      <c r="H16" s="36" t="s">
        <v>74</v>
      </c>
      <c r="I16" s="12">
        <f>G16+1</f>
        <v>46030</v>
      </c>
      <c r="J16" s="36"/>
      <c r="K16" s="74">
        <f>I16+1</f>
        <v>46031</v>
      </c>
      <c r="L16" s="75"/>
      <c r="M16" s="186"/>
      <c r="N16" s="186"/>
      <c r="O16" s="186"/>
      <c r="P16" s="186"/>
      <c r="Q16" s="186"/>
      <c r="R16" s="187"/>
      <c r="S16" s="93">
        <f>K16+1</f>
        <v>46032</v>
      </c>
      <c r="T16" s="94"/>
      <c r="U16" s="124"/>
      <c r="V16" s="124"/>
      <c r="W16" s="124"/>
      <c r="X16" s="124"/>
      <c r="Y16" s="124"/>
      <c r="Z16" s="125"/>
    </row>
    <row r="17" spans="1:27" s="1" customFormat="1" x14ac:dyDescent="0.2">
      <c r="A17" s="84"/>
      <c r="B17" s="85"/>
      <c r="C17" s="62" t="s">
        <v>23</v>
      </c>
      <c r="D17" s="63"/>
      <c r="E17" s="53"/>
      <c r="F17" s="54"/>
      <c r="G17" s="62" t="s">
        <v>103</v>
      </c>
      <c r="H17" s="63"/>
      <c r="I17" s="62"/>
      <c r="J17" s="63"/>
      <c r="K17" s="90" t="s">
        <v>18</v>
      </c>
      <c r="L17" s="91"/>
      <c r="M17" s="91"/>
      <c r="N17" s="91"/>
      <c r="O17" s="91"/>
      <c r="P17" s="91"/>
      <c r="Q17" s="91"/>
      <c r="R17" s="92"/>
      <c r="S17" s="90" t="s">
        <v>48</v>
      </c>
      <c r="T17" s="91"/>
      <c r="U17" s="91"/>
      <c r="V17" s="91"/>
      <c r="W17" s="91"/>
      <c r="X17" s="91"/>
      <c r="Y17" s="91"/>
      <c r="Z17" s="92"/>
    </row>
    <row r="18" spans="1:27" s="1" customFormat="1" x14ac:dyDescent="0.2">
      <c r="A18" s="84"/>
      <c r="B18" s="85"/>
      <c r="C18" s="53"/>
      <c r="D18" s="54"/>
      <c r="E18" s="53"/>
      <c r="F18" s="54"/>
      <c r="G18" s="62" t="s">
        <v>104</v>
      </c>
      <c r="H18" s="63"/>
      <c r="I18" s="62"/>
      <c r="J18" s="63"/>
      <c r="K18" s="90" t="s">
        <v>34</v>
      </c>
      <c r="L18" s="91"/>
      <c r="M18" s="91"/>
      <c r="N18" s="91"/>
      <c r="O18" s="91"/>
      <c r="P18" s="91"/>
      <c r="Q18" s="91"/>
      <c r="R18" s="92"/>
      <c r="S18" s="90" t="s">
        <v>19</v>
      </c>
      <c r="T18" s="91"/>
      <c r="U18" s="91"/>
      <c r="V18" s="91"/>
      <c r="W18" s="91"/>
      <c r="X18" s="91"/>
      <c r="Y18" s="91"/>
      <c r="Z18" s="92"/>
    </row>
    <row r="19" spans="1:27" s="1" customFormat="1" x14ac:dyDescent="0.2">
      <c r="A19" s="84"/>
      <c r="B19" s="85"/>
      <c r="C19" s="53"/>
      <c r="D19" s="54"/>
      <c r="E19" s="53"/>
      <c r="F19" s="54"/>
      <c r="G19" s="62" t="s">
        <v>78</v>
      </c>
      <c r="H19" s="63"/>
      <c r="I19" s="62"/>
      <c r="J19" s="63"/>
      <c r="K19" s="90" t="s">
        <v>64</v>
      </c>
      <c r="L19" s="91"/>
      <c r="M19" s="91"/>
      <c r="N19" s="91"/>
      <c r="O19" s="91"/>
      <c r="P19" s="91"/>
      <c r="Q19" s="91"/>
      <c r="R19" s="92"/>
      <c r="S19" s="197" t="s">
        <v>76</v>
      </c>
      <c r="T19" s="180"/>
      <c r="U19" s="180"/>
      <c r="V19" s="180"/>
      <c r="W19" s="180"/>
      <c r="X19" s="180"/>
      <c r="Y19" s="180"/>
      <c r="Z19" s="181"/>
    </row>
    <row r="20" spans="1:27" s="1" customFormat="1" x14ac:dyDescent="0.2">
      <c r="A20" s="84"/>
      <c r="B20" s="85"/>
      <c r="C20" s="53"/>
      <c r="D20" s="54"/>
      <c r="E20" s="53"/>
      <c r="F20" s="54"/>
      <c r="G20" s="62" t="s">
        <v>79</v>
      </c>
      <c r="H20" s="63"/>
      <c r="I20" s="62"/>
      <c r="J20" s="63"/>
      <c r="K20" s="90" t="s">
        <v>65</v>
      </c>
      <c r="L20" s="91"/>
      <c r="M20" s="91"/>
      <c r="N20" s="91"/>
      <c r="O20" s="91"/>
      <c r="P20" s="91"/>
      <c r="Q20" s="91"/>
      <c r="R20" s="92"/>
      <c r="S20" s="56" t="s">
        <v>106</v>
      </c>
      <c r="T20" s="57"/>
      <c r="U20" s="57"/>
      <c r="V20" s="57"/>
      <c r="W20" s="57"/>
      <c r="X20" s="57"/>
      <c r="Y20" s="57"/>
      <c r="Z20" s="58"/>
    </row>
    <row r="21" spans="1:27" s="2" customFormat="1" ht="13.35" customHeight="1" x14ac:dyDescent="0.2">
      <c r="A21" s="66"/>
      <c r="B21" s="67"/>
      <c r="C21" s="69"/>
      <c r="D21" s="71"/>
      <c r="E21" s="69"/>
      <c r="F21" s="71"/>
      <c r="G21" s="129"/>
      <c r="H21" s="130"/>
      <c r="I21" s="129"/>
      <c r="J21" s="130"/>
      <c r="K21" s="129"/>
      <c r="L21" s="185"/>
      <c r="M21" s="185"/>
      <c r="N21" s="185"/>
      <c r="O21" s="185"/>
      <c r="P21" s="185"/>
      <c r="Q21" s="185"/>
      <c r="R21" s="130"/>
      <c r="S21" s="158" t="s">
        <v>107</v>
      </c>
      <c r="T21" s="159"/>
      <c r="U21" s="159"/>
      <c r="V21" s="159"/>
      <c r="W21" s="159"/>
      <c r="X21" s="159"/>
      <c r="Y21" s="159"/>
      <c r="Z21" s="160"/>
      <c r="AA21" s="1"/>
    </row>
    <row r="22" spans="1:27" s="1" customFormat="1" ht="18.75" x14ac:dyDescent="0.2">
      <c r="A22" s="14">
        <f>S16+1</f>
        <v>46033</v>
      </c>
      <c r="B22" s="15"/>
      <c r="C22" s="12">
        <f>A22+1</f>
        <v>46034</v>
      </c>
      <c r="D22" s="13"/>
      <c r="E22" s="12">
        <f>C22+1</f>
        <v>46035</v>
      </c>
      <c r="F22" s="13"/>
      <c r="G22" s="12">
        <f>E22+1</f>
        <v>46036</v>
      </c>
      <c r="H22" s="36" t="s">
        <v>74</v>
      </c>
      <c r="I22" s="12">
        <f>G22+1</f>
        <v>46037</v>
      </c>
      <c r="J22" s="36"/>
      <c r="K22" s="74">
        <f>I22+1</f>
        <v>46038</v>
      </c>
      <c r="L22" s="75"/>
      <c r="M22" s="186"/>
      <c r="N22" s="186"/>
      <c r="O22" s="186"/>
      <c r="P22" s="186"/>
      <c r="Q22" s="186"/>
      <c r="R22" s="187"/>
      <c r="S22" s="93">
        <f>K22+1</f>
        <v>46039</v>
      </c>
      <c r="T22" s="94"/>
      <c r="U22" s="124" t="s">
        <v>74</v>
      </c>
      <c r="V22" s="124"/>
      <c r="W22" s="124"/>
      <c r="X22" s="124"/>
      <c r="Y22" s="124"/>
      <c r="Z22" s="125"/>
    </row>
    <row r="23" spans="1:27" s="1" customFormat="1" x14ac:dyDescent="0.2">
      <c r="A23" s="193" t="s">
        <v>48</v>
      </c>
      <c r="B23" s="194"/>
      <c r="C23" s="62" t="s">
        <v>23</v>
      </c>
      <c r="D23" s="63"/>
      <c r="E23" s="53"/>
      <c r="F23" s="54"/>
      <c r="G23" s="195" t="s">
        <v>48</v>
      </c>
      <c r="H23" s="196"/>
      <c r="I23" s="62"/>
      <c r="J23" s="63"/>
      <c r="K23" s="47" t="s">
        <v>177</v>
      </c>
      <c r="L23" s="47"/>
      <c r="M23" s="47"/>
      <c r="N23" s="47"/>
      <c r="O23" s="47"/>
      <c r="P23" s="47"/>
      <c r="Q23" s="47"/>
      <c r="S23" s="90" t="s">
        <v>48</v>
      </c>
      <c r="T23" s="91"/>
      <c r="U23" s="91"/>
      <c r="V23" s="91"/>
      <c r="W23" s="91"/>
      <c r="X23" s="91"/>
      <c r="Y23" s="91"/>
      <c r="Z23" s="92"/>
    </row>
    <row r="24" spans="1:27" s="1" customFormat="1" x14ac:dyDescent="0.2">
      <c r="A24" s="193" t="s">
        <v>20</v>
      </c>
      <c r="B24" s="194"/>
      <c r="C24" s="53"/>
      <c r="D24" s="54"/>
      <c r="E24" s="53"/>
      <c r="F24" s="54"/>
      <c r="G24" s="195" t="s">
        <v>21</v>
      </c>
      <c r="H24" s="196"/>
      <c r="I24" s="62"/>
      <c r="J24" s="63"/>
      <c r="K24" s="47" t="s">
        <v>178</v>
      </c>
      <c r="L24" s="47"/>
      <c r="M24" s="47"/>
      <c r="N24" s="47"/>
      <c r="O24" s="47"/>
      <c r="P24" s="47"/>
      <c r="Q24" s="47"/>
      <c r="S24" s="90" t="s">
        <v>22</v>
      </c>
      <c r="T24" s="91"/>
      <c r="U24" s="91"/>
      <c r="V24" s="91"/>
      <c r="W24" s="91"/>
      <c r="X24" s="91"/>
      <c r="Y24" s="91"/>
      <c r="Z24" s="92"/>
    </row>
    <row r="25" spans="1:27" s="1" customFormat="1" x14ac:dyDescent="0.2">
      <c r="A25" s="191"/>
      <c r="B25" s="192"/>
      <c r="C25" s="53"/>
      <c r="D25" s="54"/>
      <c r="E25" s="53"/>
      <c r="F25" s="54"/>
      <c r="G25" s="62" t="s">
        <v>105</v>
      </c>
      <c r="H25" s="63"/>
      <c r="I25" s="62"/>
      <c r="J25" s="63"/>
      <c r="K25" s="62"/>
      <c r="L25" s="143"/>
      <c r="M25" s="143"/>
      <c r="N25" s="143"/>
      <c r="O25" s="143"/>
      <c r="P25" s="143"/>
      <c r="Q25" s="143"/>
      <c r="R25" s="63"/>
      <c r="S25" s="56" t="s">
        <v>108</v>
      </c>
      <c r="T25" s="57"/>
      <c r="U25" s="81"/>
      <c r="V25" s="81"/>
      <c r="W25" s="81"/>
      <c r="X25" s="81"/>
      <c r="Y25" s="81"/>
      <c r="Z25" s="82"/>
    </row>
    <row r="26" spans="1:27" s="1" customFormat="1" x14ac:dyDescent="0.2">
      <c r="A26" s="84"/>
      <c r="B26" s="85"/>
      <c r="C26" s="53"/>
      <c r="D26" s="54"/>
      <c r="E26" s="53"/>
      <c r="F26" s="54"/>
      <c r="G26" s="62" t="s">
        <v>67</v>
      </c>
      <c r="H26" s="63"/>
      <c r="I26" s="62"/>
      <c r="J26" s="63"/>
      <c r="K26" s="62"/>
      <c r="L26" s="143"/>
      <c r="M26" s="143"/>
      <c r="N26" s="143"/>
      <c r="O26" s="143"/>
      <c r="P26" s="143"/>
      <c r="Q26" s="143"/>
      <c r="R26" s="63"/>
      <c r="S26" s="56" t="s">
        <v>67</v>
      </c>
      <c r="T26" s="57"/>
      <c r="U26" s="81"/>
      <c r="V26" s="81"/>
      <c r="W26" s="81"/>
      <c r="X26" s="81"/>
      <c r="Y26" s="81"/>
      <c r="Z26" s="82"/>
    </row>
    <row r="27" spans="1:27" s="2" customFormat="1" x14ac:dyDescent="0.2">
      <c r="A27" s="66"/>
      <c r="B27" s="67"/>
      <c r="C27" s="69"/>
      <c r="D27" s="71"/>
      <c r="E27" s="69"/>
      <c r="F27" s="71"/>
      <c r="G27" s="129" t="s">
        <v>68</v>
      </c>
      <c r="H27" s="130"/>
      <c r="I27" s="129"/>
      <c r="J27" s="130"/>
      <c r="K27" s="129"/>
      <c r="L27" s="185"/>
      <c r="M27" s="185"/>
      <c r="N27" s="185"/>
      <c r="O27" s="185"/>
      <c r="P27" s="185"/>
      <c r="Q27" s="185"/>
      <c r="R27" s="130"/>
      <c r="S27" s="188" t="s">
        <v>109</v>
      </c>
      <c r="T27" s="189"/>
      <c r="U27" s="189"/>
      <c r="V27" s="189"/>
      <c r="W27" s="189"/>
      <c r="X27" s="189"/>
      <c r="Y27" s="189"/>
      <c r="Z27" s="190"/>
      <c r="AA27" s="1"/>
    </row>
    <row r="28" spans="1:27" s="1" customFormat="1" ht="18.75" x14ac:dyDescent="0.2">
      <c r="A28" s="14">
        <f>S22+1</f>
        <v>46040</v>
      </c>
      <c r="B28" s="15"/>
      <c r="C28" s="12">
        <f>A28+1</f>
        <v>46041</v>
      </c>
      <c r="D28" s="13"/>
      <c r="E28" s="12">
        <f>C28+1</f>
        <v>46042</v>
      </c>
      <c r="F28" s="13"/>
      <c r="G28" s="12">
        <f>E28+1</f>
        <v>46043</v>
      </c>
      <c r="H28" s="36" t="s">
        <v>74</v>
      </c>
      <c r="I28" s="12">
        <f>G28+1</f>
        <v>46044</v>
      </c>
      <c r="J28" s="36"/>
      <c r="K28" s="74">
        <f>I28+1</f>
        <v>46045</v>
      </c>
      <c r="L28" s="75"/>
      <c r="M28" s="186"/>
      <c r="N28" s="186"/>
      <c r="O28" s="186"/>
      <c r="P28" s="186"/>
      <c r="Q28" s="186"/>
      <c r="R28" s="187"/>
      <c r="S28" s="93">
        <f>K28+1</f>
        <v>46046</v>
      </c>
      <c r="T28" s="94"/>
      <c r="U28" s="124" t="s">
        <v>74</v>
      </c>
      <c r="V28" s="124"/>
      <c r="W28" s="124"/>
      <c r="X28" s="124"/>
      <c r="Y28" s="124"/>
      <c r="Z28" s="125"/>
    </row>
    <row r="29" spans="1:27" s="1" customFormat="1" x14ac:dyDescent="0.2">
      <c r="A29" s="145"/>
      <c r="B29" s="146"/>
      <c r="C29" s="62" t="s">
        <v>23</v>
      </c>
      <c r="D29" s="63"/>
      <c r="E29" s="53"/>
      <c r="F29" s="54"/>
      <c r="G29" s="62" t="s">
        <v>73</v>
      </c>
      <c r="H29" s="63"/>
      <c r="I29" s="62"/>
      <c r="J29" s="63"/>
      <c r="K29" s="110"/>
      <c r="L29" s="111"/>
      <c r="M29" s="111"/>
      <c r="N29" s="111"/>
      <c r="O29" s="111"/>
      <c r="P29" s="111"/>
      <c r="Q29" s="111"/>
      <c r="R29" s="126"/>
      <c r="S29" s="90" t="s">
        <v>48</v>
      </c>
      <c r="T29" s="91"/>
      <c r="U29" s="91"/>
      <c r="V29" s="91"/>
      <c r="W29" s="91"/>
      <c r="X29" s="91"/>
      <c r="Y29" s="91"/>
      <c r="Z29" s="92"/>
    </row>
    <row r="30" spans="1:27" s="1" customFormat="1" x14ac:dyDescent="0.2">
      <c r="A30" s="145"/>
      <c r="B30" s="146"/>
      <c r="C30" s="53"/>
      <c r="D30" s="54"/>
      <c r="E30" s="53"/>
      <c r="F30" s="54"/>
      <c r="G30" s="62" t="s">
        <v>67</v>
      </c>
      <c r="H30" s="63"/>
      <c r="I30" s="62"/>
      <c r="J30" s="63"/>
      <c r="K30" s="110"/>
      <c r="L30" s="111"/>
      <c r="M30" s="111"/>
      <c r="N30" s="111"/>
      <c r="O30" s="111"/>
      <c r="P30" s="111"/>
      <c r="Q30" s="111"/>
      <c r="R30" s="126"/>
      <c r="S30" s="90" t="s">
        <v>56</v>
      </c>
      <c r="T30" s="91"/>
      <c r="U30" s="91"/>
      <c r="V30" s="91"/>
      <c r="W30" s="91"/>
      <c r="X30" s="91"/>
      <c r="Y30" s="91"/>
      <c r="Z30" s="92"/>
    </row>
    <row r="31" spans="1:27" s="1" customFormat="1" x14ac:dyDescent="0.2">
      <c r="A31" s="84"/>
      <c r="B31" s="85"/>
      <c r="C31" s="53"/>
      <c r="D31" s="54"/>
      <c r="E31" s="53"/>
      <c r="F31" s="54"/>
      <c r="G31" s="62" t="s">
        <v>110</v>
      </c>
      <c r="H31" s="63"/>
      <c r="I31" s="62"/>
      <c r="J31" s="63"/>
      <c r="K31" s="62"/>
      <c r="L31" s="143"/>
      <c r="M31" s="143"/>
      <c r="N31" s="143"/>
      <c r="O31" s="143"/>
      <c r="P31" s="143"/>
      <c r="Q31" s="143"/>
      <c r="R31" s="63"/>
      <c r="S31" s="56" t="s">
        <v>89</v>
      </c>
      <c r="T31" s="57"/>
      <c r="U31" s="57"/>
      <c r="V31" s="57"/>
      <c r="W31" s="57"/>
      <c r="X31" s="57"/>
      <c r="Y31" s="57"/>
      <c r="Z31" s="58"/>
    </row>
    <row r="32" spans="1:27" s="1" customFormat="1" x14ac:dyDescent="0.2">
      <c r="A32" s="84"/>
      <c r="B32" s="85"/>
      <c r="C32" s="53"/>
      <c r="D32" s="54"/>
      <c r="E32" s="53"/>
      <c r="F32" s="54"/>
      <c r="G32" s="62" t="s">
        <v>94</v>
      </c>
      <c r="H32" s="63"/>
      <c r="I32" s="62"/>
      <c r="J32" s="63"/>
      <c r="K32" s="62"/>
      <c r="L32" s="143"/>
      <c r="M32" s="143"/>
      <c r="N32" s="143"/>
      <c r="O32" s="143"/>
      <c r="P32" s="143"/>
      <c r="Q32" s="143"/>
      <c r="R32" s="63"/>
      <c r="S32" s="56" t="s">
        <v>67</v>
      </c>
      <c r="T32" s="81"/>
      <c r="U32" s="81"/>
      <c r="V32" s="81"/>
      <c r="W32" s="81"/>
      <c r="X32" s="81"/>
      <c r="Y32" s="81"/>
      <c r="Z32" s="82"/>
    </row>
    <row r="33" spans="1:27" s="2" customFormat="1" x14ac:dyDescent="0.2">
      <c r="A33" s="66"/>
      <c r="B33" s="67"/>
      <c r="C33" s="69"/>
      <c r="D33" s="71"/>
      <c r="E33" s="69"/>
      <c r="F33" s="71"/>
      <c r="G33" s="175" t="s">
        <v>70</v>
      </c>
      <c r="H33" s="176"/>
      <c r="I33" s="129"/>
      <c r="J33" s="130"/>
      <c r="K33" s="129"/>
      <c r="L33" s="185"/>
      <c r="M33" s="185"/>
      <c r="N33" s="185"/>
      <c r="O33" s="185"/>
      <c r="P33" s="185"/>
      <c r="Q33" s="185"/>
      <c r="R33" s="130"/>
      <c r="S33" s="66" t="s">
        <v>90</v>
      </c>
      <c r="T33" s="67"/>
      <c r="U33" s="67"/>
      <c r="V33" s="67"/>
      <c r="W33" s="67"/>
      <c r="X33" s="67"/>
      <c r="Y33" s="67"/>
      <c r="Z33" s="68"/>
      <c r="AA33" s="1"/>
    </row>
    <row r="34" spans="1:27" s="1" customFormat="1" ht="18.75" x14ac:dyDescent="0.2">
      <c r="A34" s="14">
        <f>S28+1</f>
        <v>46047</v>
      </c>
      <c r="B34" s="15"/>
      <c r="C34" s="12">
        <f>A34+1</f>
        <v>46048</v>
      </c>
      <c r="D34" s="13"/>
      <c r="E34" s="12">
        <f>C34+1</f>
        <v>46049</v>
      </c>
      <c r="F34" s="13"/>
      <c r="G34" s="12">
        <f>E34+1</f>
        <v>46050</v>
      </c>
      <c r="H34" s="36" t="s">
        <v>74</v>
      </c>
      <c r="I34" s="12">
        <f>G34+1</f>
        <v>46051</v>
      </c>
      <c r="J34" s="36"/>
      <c r="K34" s="74">
        <f>I34+1</f>
        <v>46052</v>
      </c>
      <c r="L34" s="75"/>
      <c r="M34" s="186"/>
      <c r="N34" s="186"/>
      <c r="O34" s="186"/>
      <c r="P34" s="186"/>
      <c r="Q34" s="186"/>
      <c r="R34" s="187"/>
      <c r="S34" s="93">
        <f>K34+1</f>
        <v>46053</v>
      </c>
      <c r="T34" s="94"/>
      <c r="U34" s="124"/>
      <c r="V34" s="124"/>
      <c r="W34" s="124"/>
      <c r="X34" s="124"/>
      <c r="Y34" s="124"/>
      <c r="Z34" s="125"/>
    </row>
    <row r="35" spans="1:27" s="1" customFormat="1" x14ac:dyDescent="0.2">
      <c r="A35" s="84"/>
      <c r="B35" s="85"/>
      <c r="C35" s="62" t="s">
        <v>23</v>
      </c>
      <c r="D35" s="63"/>
      <c r="E35" s="53"/>
      <c r="F35" s="54"/>
      <c r="G35" s="62" t="s">
        <v>72</v>
      </c>
      <c r="H35" s="63"/>
      <c r="I35" s="62"/>
      <c r="J35" s="63"/>
      <c r="K35" s="177" t="s">
        <v>49</v>
      </c>
      <c r="L35" s="178"/>
      <c r="M35" s="178"/>
      <c r="N35" s="178"/>
      <c r="O35" s="178"/>
      <c r="P35" s="178"/>
      <c r="Q35" s="178"/>
      <c r="R35" s="179"/>
      <c r="S35" s="182" t="s">
        <v>157</v>
      </c>
      <c r="T35" s="183"/>
      <c r="U35" s="183"/>
      <c r="V35" s="183"/>
      <c r="W35" s="183"/>
      <c r="X35" s="183"/>
      <c r="Y35" s="183"/>
      <c r="Z35" s="184"/>
    </row>
    <row r="36" spans="1:27" s="1" customFormat="1" x14ac:dyDescent="0.2">
      <c r="A36" s="84"/>
      <c r="B36" s="85"/>
      <c r="C36" s="53"/>
      <c r="D36" s="54"/>
      <c r="E36" s="53"/>
      <c r="F36" s="54"/>
      <c r="G36" s="62" t="s">
        <v>68</v>
      </c>
      <c r="H36" s="95"/>
      <c r="I36" s="62"/>
      <c r="J36" s="63"/>
      <c r="K36" s="177" t="s">
        <v>50</v>
      </c>
      <c r="L36" s="178"/>
      <c r="M36" s="178"/>
      <c r="N36" s="178"/>
      <c r="O36" s="178"/>
      <c r="P36" s="178"/>
      <c r="Q36" s="178"/>
      <c r="R36" s="179"/>
      <c r="S36" s="182" t="s">
        <v>158</v>
      </c>
      <c r="T36" s="183"/>
      <c r="U36" s="183"/>
      <c r="V36" s="183"/>
      <c r="W36" s="183"/>
      <c r="X36" s="183"/>
      <c r="Y36" s="183"/>
      <c r="Z36" s="184"/>
    </row>
    <row r="37" spans="1:27" s="1" customFormat="1" x14ac:dyDescent="0.2">
      <c r="A37" s="84"/>
      <c r="B37" s="85"/>
      <c r="C37" s="53"/>
      <c r="D37" s="54"/>
      <c r="E37" s="53"/>
      <c r="F37" s="54"/>
      <c r="G37" s="62" t="s">
        <v>94</v>
      </c>
      <c r="H37" s="63"/>
      <c r="I37" s="62"/>
      <c r="J37" s="63"/>
      <c r="K37" s="62"/>
      <c r="L37" s="143"/>
      <c r="M37" s="143"/>
      <c r="N37" s="143"/>
      <c r="O37" s="143"/>
      <c r="P37" s="143"/>
      <c r="Q37" s="143"/>
      <c r="R37" s="63"/>
      <c r="S37" s="56" t="s">
        <v>107</v>
      </c>
      <c r="T37" s="57"/>
      <c r="U37" s="57"/>
      <c r="V37" s="57"/>
      <c r="W37" s="57"/>
      <c r="X37" s="57"/>
      <c r="Y37" s="57"/>
      <c r="Z37" s="58"/>
    </row>
    <row r="38" spans="1:27" s="1" customFormat="1" x14ac:dyDescent="0.2">
      <c r="A38" s="84"/>
      <c r="B38" s="85"/>
      <c r="C38" s="53"/>
      <c r="D38" s="54"/>
      <c r="E38" s="53"/>
      <c r="F38" s="54"/>
      <c r="G38" s="62"/>
      <c r="H38" s="63"/>
      <c r="I38" s="62"/>
      <c r="J38" s="63"/>
      <c r="K38" s="62"/>
      <c r="L38" s="143"/>
      <c r="M38" s="143"/>
      <c r="N38" s="143"/>
      <c r="O38" s="143"/>
      <c r="P38" s="143"/>
      <c r="Q38" s="143"/>
      <c r="R38" s="63"/>
      <c r="S38" s="56"/>
      <c r="T38" s="57"/>
      <c r="U38" s="57"/>
      <c r="V38" s="57"/>
      <c r="W38" s="57"/>
      <c r="X38" s="57"/>
      <c r="Y38" s="57"/>
      <c r="Z38" s="58"/>
    </row>
    <row r="39" spans="1:27" s="2" customFormat="1" x14ac:dyDescent="0.2">
      <c r="A39" s="66"/>
      <c r="B39" s="67"/>
      <c r="C39" s="69"/>
      <c r="D39" s="71"/>
      <c r="E39" s="69"/>
      <c r="F39" s="71"/>
      <c r="G39" s="129"/>
      <c r="H39" s="130"/>
      <c r="I39" s="129"/>
      <c r="J39" s="130"/>
      <c r="K39" s="129"/>
      <c r="L39" s="185"/>
      <c r="M39" s="185"/>
      <c r="N39" s="185"/>
      <c r="O39" s="185"/>
      <c r="P39" s="185"/>
      <c r="Q39" s="185"/>
      <c r="R39" s="130"/>
      <c r="S39" s="158"/>
      <c r="T39" s="159"/>
      <c r="U39" s="159"/>
      <c r="V39" s="159"/>
      <c r="W39" s="159"/>
      <c r="X39" s="159"/>
      <c r="Y39" s="159"/>
      <c r="Z39" s="160"/>
      <c r="AA39" s="1"/>
    </row>
    <row r="40" spans="1:27" ht="18.75" x14ac:dyDescent="0.2">
      <c r="A40" s="14">
        <f>S34+1</f>
        <v>46054</v>
      </c>
      <c r="B40" s="15"/>
      <c r="C40" s="12">
        <f>A40+1</f>
        <v>46055</v>
      </c>
      <c r="D40" s="13"/>
      <c r="E40" s="16" t="s">
        <v>13</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15">
    <mergeCell ref="A1:H7"/>
    <mergeCell ref="K1:Q1"/>
    <mergeCell ref="S1:Y1"/>
    <mergeCell ref="A9:B9"/>
    <mergeCell ref="C9:D9"/>
    <mergeCell ref="E9:F9"/>
    <mergeCell ref="G9:H9"/>
    <mergeCell ref="I9:J9"/>
    <mergeCell ref="K9:R9"/>
    <mergeCell ref="S9:Z9"/>
    <mergeCell ref="C13:D13"/>
    <mergeCell ref="E13:F13"/>
    <mergeCell ref="G13:H13"/>
    <mergeCell ref="K10:L10"/>
    <mergeCell ref="M10:R10"/>
    <mergeCell ref="S10:T10"/>
    <mergeCell ref="U10:Z10"/>
    <mergeCell ref="A11:B11"/>
    <mergeCell ref="C11:D11"/>
    <mergeCell ref="E11:F11"/>
    <mergeCell ref="G11:H11"/>
    <mergeCell ref="I11:J11"/>
    <mergeCell ref="K11:R11"/>
    <mergeCell ref="A23:B23"/>
    <mergeCell ref="C23:D23"/>
    <mergeCell ref="E23:F23"/>
    <mergeCell ref="K15:R15"/>
    <mergeCell ref="K17:R17"/>
    <mergeCell ref="A19:B19"/>
    <mergeCell ref="C19:D19"/>
    <mergeCell ref="E19:F19"/>
    <mergeCell ref="S11:Z11"/>
    <mergeCell ref="A12:B12"/>
    <mergeCell ref="C12:D12"/>
    <mergeCell ref="E12:F12"/>
    <mergeCell ref="G12:H12"/>
    <mergeCell ref="I12:J12"/>
    <mergeCell ref="S12:Z12"/>
    <mergeCell ref="S13:Z13"/>
    <mergeCell ref="A14:B14"/>
    <mergeCell ref="C14:D14"/>
    <mergeCell ref="E14:F14"/>
    <mergeCell ref="G14:H14"/>
    <mergeCell ref="I14:J14"/>
    <mergeCell ref="K14:R14"/>
    <mergeCell ref="S14:Z14"/>
    <mergeCell ref="A13:B13"/>
    <mergeCell ref="A15:B15"/>
    <mergeCell ref="C15:D15"/>
    <mergeCell ref="E15:F15"/>
    <mergeCell ref="I13:J13"/>
    <mergeCell ref="K13:R13"/>
    <mergeCell ref="G19:H19"/>
    <mergeCell ref="I19:J19"/>
    <mergeCell ref="K19:R19"/>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I17:J17"/>
    <mergeCell ref="S17:Z17"/>
    <mergeCell ref="K16:L16"/>
    <mergeCell ref="M16:R16"/>
    <mergeCell ref="A21:B21"/>
    <mergeCell ref="C21:D21"/>
    <mergeCell ref="E21:F21"/>
    <mergeCell ref="G21:H21"/>
    <mergeCell ref="I21:J21"/>
    <mergeCell ref="G15:H15"/>
    <mergeCell ref="I15:J15"/>
    <mergeCell ref="A24:B24"/>
    <mergeCell ref="C24:D24"/>
    <mergeCell ref="E24:F24"/>
    <mergeCell ref="G24:H24"/>
    <mergeCell ref="I24:J24"/>
    <mergeCell ref="K12:R12"/>
    <mergeCell ref="S24:Z24"/>
    <mergeCell ref="S21:Z21"/>
    <mergeCell ref="K22:L22"/>
    <mergeCell ref="M22:R22"/>
    <mergeCell ref="G23:H23"/>
    <mergeCell ref="I23:J23"/>
    <mergeCell ref="S15:Z15"/>
    <mergeCell ref="S22:T22"/>
    <mergeCell ref="U22:Z22"/>
    <mergeCell ref="K21:R21"/>
    <mergeCell ref="S16:T16"/>
    <mergeCell ref="U16:Z16"/>
    <mergeCell ref="A17:B17"/>
    <mergeCell ref="C17:D17"/>
    <mergeCell ref="E17:F17"/>
    <mergeCell ref="G17:H17"/>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33"/>
  <sheetViews>
    <sheetView showGridLines="0" zoomScale="70" zoomScaleNormal="70" workbookViewId="0">
      <selection activeCell="AD17" sqref="AD17"/>
    </sheetView>
  </sheetViews>
  <sheetFormatPr defaultRowHeight="12.75" x14ac:dyDescent="0.2"/>
  <cols>
    <col min="1" max="1" width="4.7109375" customWidth="1"/>
    <col min="2" max="2" width="16.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1.5703125" customWidth="1"/>
    <col min="19" max="25" width="2.42578125" customWidth="1"/>
    <col min="26" max="26" width="5.28515625" customWidth="1"/>
  </cols>
  <sheetData>
    <row r="1" spans="1:27" s="3" customFormat="1" ht="15" customHeight="1" x14ac:dyDescent="0.2">
      <c r="A1" s="83">
        <f>DATE('OCT 25'!AD18,'OCT 25'!AD20+4,1)</f>
        <v>46054</v>
      </c>
      <c r="B1" s="83"/>
      <c r="C1" s="83"/>
      <c r="D1" s="83"/>
      <c r="E1" s="83"/>
      <c r="F1" s="83"/>
      <c r="G1" s="83"/>
      <c r="H1" s="83"/>
      <c r="I1" s="11"/>
      <c r="J1" s="11"/>
      <c r="K1" s="88">
        <f>DATE(YEAR(A1),MONTH(A1)-1,1)</f>
        <v>46023</v>
      </c>
      <c r="L1" s="88"/>
      <c r="M1" s="88"/>
      <c r="N1" s="88"/>
      <c r="O1" s="88"/>
      <c r="P1" s="88"/>
      <c r="Q1" s="88"/>
      <c r="S1" s="88">
        <f>DATE(YEAR(A1),MONTH(A1)+1,1)</f>
        <v>46082</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46023</v>
      </c>
      <c r="P3" s="21">
        <f t="shared" si="0"/>
        <v>46024</v>
      </c>
      <c r="Q3" s="21">
        <f t="shared" si="0"/>
        <v>46025</v>
      </c>
      <c r="R3" s="3"/>
      <c r="S3" s="21">
        <f t="shared" ref="S3:Y8" si="1">IF(MONTH($S$1)&lt;&gt;MONTH($S$1-(WEEKDAY($S$1,1)-(start_day-1))-IF((WEEKDAY($S$1,1)-(start_day-1))&lt;=0,7,0)+(ROW(S3)-ROW($S$3))*7+(COLUMN(S3)-COLUMN($S$3)+1)),"",$S$1-(WEEKDAY($S$1,1)-(start_day-1))-IF((WEEKDAY($S$1,1)-(start_day-1))&lt;=0,7,0)+(ROW(S3)-ROW($S$3))*7+(COLUMN(S3)-COLUMN($S$3)+1))</f>
        <v>46082</v>
      </c>
      <c r="T3" s="21">
        <f t="shared" si="1"/>
        <v>46083</v>
      </c>
      <c r="U3" s="21">
        <f t="shared" si="1"/>
        <v>46084</v>
      </c>
      <c r="V3" s="21">
        <f t="shared" si="1"/>
        <v>46085</v>
      </c>
      <c r="W3" s="21">
        <f t="shared" si="1"/>
        <v>46086</v>
      </c>
      <c r="X3" s="21">
        <f t="shared" si="1"/>
        <v>46087</v>
      </c>
      <c r="Y3" s="21">
        <f t="shared" si="1"/>
        <v>46088</v>
      </c>
    </row>
    <row r="4" spans="1:27" s="4" customFormat="1" ht="9" customHeight="1" x14ac:dyDescent="0.2">
      <c r="A4" s="83"/>
      <c r="B4" s="83"/>
      <c r="C4" s="83"/>
      <c r="D4" s="83"/>
      <c r="E4" s="83"/>
      <c r="F4" s="83"/>
      <c r="G4" s="83"/>
      <c r="H4" s="83"/>
      <c r="I4" s="11"/>
      <c r="J4" s="11"/>
      <c r="K4" s="21">
        <f t="shared" si="0"/>
        <v>46026</v>
      </c>
      <c r="L4" s="21">
        <f t="shared" si="0"/>
        <v>46027</v>
      </c>
      <c r="M4" s="21">
        <f t="shared" si="0"/>
        <v>46028</v>
      </c>
      <c r="N4" s="21">
        <f t="shared" si="0"/>
        <v>46029</v>
      </c>
      <c r="O4" s="21">
        <f t="shared" si="0"/>
        <v>46030</v>
      </c>
      <c r="P4" s="21">
        <f t="shared" si="0"/>
        <v>46031</v>
      </c>
      <c r="Q4" s="21">
        <f t="shared" si="0"/>
        <v>46032</v>
      </c>
      <c r="R4" s="3"/>
      <c r="S4" s="21">
        <f t="shared" si="1"/>
        <v>46089</v>
      </c>
      <c r="T4" s="21">
        <f t="shared" si="1"/>
        <v>46090</v>
      </c>
      <c r="U4" s="21">
        <f t="shared" si="1"/>
        <v>46091</v>
      </c>
      <c r="V4" s="21">
        <f t="shared" si="1"/>
        <v>46092</v>
      </c>
      <c r="W4" s="21">
        <f t="shared" si="1"/>
        <v>46093</v>
      </c>
      <c r="X4" s="21">
        <f t="shared" si="1"/>
        <v>46094</v>
      </c>
      <c r="Y4" s="21">
        <f t="shared" si="1"/>
        <v>46095</v>
      </c>
    </row>
    <row r="5" spans="1:27" s="4" customFormat="1" ht="9" customHeight="1" x14ac:dyDescent="0.2">
      <c r="A5" s="83"/>
      <c r="B5" s="83"/>
      <c r="C5" s="83"/>
      <c r="D5" s="83"/>
      <c r="E5" s="83"/>
      <c r="F5" s="83"/>
      <c r="G5" s="83"/>
      <c r="H5" s="83"/>
      <c r="I5" s="11"/>
      <c r="J5" s="11"/>
      <c r="K5" s="21">
        <f t="shared" si="0"/>
        <v>46033</v>
      </c>
      <c r="L5" s="21">
        <f t="shared" si="0"/>
        <v>46034</v>
      </c>
      <c r="M5" s="21">
        <f t="shared" si="0"/>
        <v>46035</v>
      </c>
      <c r="N5" s="21">
        <f t="shared" si="0"/>
        <v>46036</v>
      </c>
      <c r="O5" s="21">
        <f t="shared" si="0"/>
        <v>46037</v>
      </c>
      <c r="P5" s="21">
        <f t="shared" si="0"/>
        <v>46038</v>
      </c>
      <c r="Q5" s="21">
        <f t="shared" si="0"/>
        <v>46039</v>
      </c>
      <c r="R5" s="3"/>
      <c r="S5" s="21">
        <f t="shared" si="1"/>
        <v>46096</v>
      </c>
      <c r="T5" s="21">
        <f t="shared" si="1"/>
        <v>46097</v>
      </c>
      <c r="U5" s="21">
        <f t="shared" si="1"/>
        <v>46098</v>
      </c>
      <c r="V5" s="21">
        <f t="shared" si="1"/>
        <v>46099</v>
      </c>
      <c r="W5" s="21">
        <f t="shared" si="1"/>
        <v>46100</v>
      </c>
      <c r="X5" s="21">
        <f t="shared" si="1"/>
        <v>46101</v>
      </c>
      <c r="Y5" s="21">
        <f t="shared" si="1"/>
        <v>46102</v>
      </c>
    </row>
    <row r="6" spans="1:27" s="4" customFormat="1" ht="9" customHeight="1" x14ac:dyDescent="0.2">
      <c r="A6" s="83"/>
      <c r="B6" s="83"/>
      <c r="C6" s="83"/>
      <c r="D6" s="83"/>
      <c r="E6" s="83"/>
      <c r="F6" s="83"/>
      <c r="G6" s="83"/>
      <c r="H6" s="83"/>
      <c r="I6" s="11"/>
      <c r="J6" s="11"/>
      <c r="K6" s="21">
        <f t="shared" si="0"/>
        <v>46040</v>
      </c>
      <c r="L6" s="21">
        <f t="shared" si="0"/>
        <v>46041</v>
      </c>
      <c r="M6" s="21">
        <f t="shared" si="0"/>
        <v>46042</v>
      </c>
      <c r="N6" s="21">
        <f t="shared" si="0"/>
        <v>46043</v>
      </c>
      <c r="O6" s="21">
        <f t="shared" si="0"/>
        <v>46044</v>
      </c>
      <c r="P6" s="21">
        <f t="shared" si="0"/>
        <v>46045</v>
      </c>
      <c r="Q6" s="21">
        <f t="shared" si="0"/>
        <v>46046</v>
      </c>
      <c r="R6" s="3"/>
      <c r="S6" s="21">
        <f t="shared" si="1"/>
        <v>46103</v>
      </c>
      <c r="T6" s="21">
        <f t="shared" si="1"/>
        <v>46104</v>
      </c>
      <c r="U6" s="21">
        <f t="shared" si="1"/>
        <v>46105</v>
      </c>
      <c r="V6" s="21">
        <f t="shared" si="1"/>
        <v>46106</v>
      </c>
      <c r="W6" s="21">
        <f t="shared" si="1"/>
        <v>46107</v>
      </c>
      <c r="X6" s="21">
        <f t="shared" si="1"/>
        <v>46108</v>
      </c>
      <c r="Y6" s="21">
        <f t="shared" si="1"/>
        <v>46109</v>
      </c>
    </row>
    <row r="7" spans="1:27" s="4" customFormat="1" ht="9" customHeight="1" x14ac:dyDescent="0.2">
      <c r="A7" s="83"/>
      <c r="B7" s="83"/>
      <c r="C7" s="83"/>
      <c r="D7" s="83"/>
      <c r="E7" s="83"/>
      <c r="F7" s="83"/>
      <c r="G7" s="83"/>
      <c r="H7" s="83"/>
      <c r="I7" s="11"/>
      <c r="J7" s="11"/>
      <c r="K7" s="21">
        <f t="shared" si="0"/>
        <v>46047</v>
      </c>
      <c r="L7" s="21">
        <f t="shared" si="0"/>
        <v>46048</v>
      </c>
      <c r="M7" s="21">
        <f t="shared" si="0"/>
        <v>46049</v>
      </c>
      <c r="N7" s="21">
        <f t="shared" si="0"/>
        <v>46050</v>
      </c>
      <c r="O7" s="21">
        <f t="shared" si="0"/>
        <v>46051</v>
      </c>
      <c r="P7" s="21">
        <f t="shared" si="0"/>
        <v>46052</v>
      </c>
      <c r="Q7" s="21">
        <f t="shared" si="0"/>
        <v>46053</v>
      </c>
      <c r="R7" s="3"/>
      <c r="S7" s="21">
        <f t="shared" si="1"/>
        <v>46110</v>
      </c>
      <c r="T7" s="21">
        <f t="shared" si="1"/>
        <v>46111</v>
      </c>
      <c r="U7" s="21">
        <f t="shared" si="1"/>
        <v>46112</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46054</v>
      </c>
      <c r="B9" s="87"/>
      <c r="C9" s="87">
        <f>C10</f>
        <v>46055</v>
      </c>
      <c r="D9" s="87"/>
      <c r="E9" s="87">
        <f>E10</f>
        <v>46056</v>
      </c>
      <c r="F9" s="87"/>
      <c r="G9" s="87">
        <f>G10</f>
        <v>46057</v>
      </c>
      <c r="H9" s="87"/>
      <c r="I9" s="87">
        <f>I10</f>
        <v>46058</v>
      </c>
      <c r="J9" s="87"/>
      <c r="K9" s="87">
        <f>K10</f>
        <v>46059</v>
      </c>
      <c r="L9" s="87"/>
      <c r="M9" s="87"/>
      <c r="N9" s="87"/>
      <c r="O9" s="87"/>
      <c r="P9" s="87"/>
      <c r="Q9" s="87"/>
      <c r="R9" s="87"/>
      <c r="S9" s="205">
        <f>S10</f>
        <v>46060</v>
      </c>
      <c r="T9" s="205"/>
      <c r="U9" s="205"/>
      <c r="V9" s="205"/>
      <c r="W9" s="205"/>
      <c r="X9" s="205"/>
      <c r="Y9" s="205"/>
      <c r="Z9" s="206"/>
    </row>
    <row r="10" spans="1:27" s="1" customFormat="1" ht="18.75" x14ac:dyDescent="0.2">
      <c r="A10" s="14">
        <f>$A$1-(WEEKDAY($A$1,1)-(start_day-1))-IF((WEEKDAY($A$1,1)-(start_day-1))&lt;=0,7,0)+1</f>
        <v>46054</v>
      </c>
      <c r="B10" s="15"/>
      <c r="C10" s="12">
        <f>A10+1</f>
        <v>46055</v>
      </c>
      <c r="D10" s="13"/>
      <c r="E10" s="12">
        <f>C10+1</f>
        <v>46056</v>
      </c>
      <c r="F10" s="13"/>
      <c r="G10" s="35">
        <f>E10+1</f>
        <v>46057</v>
      </c>
      <c r="H10" s="36" t="s">
        <v>74</v>
      </c>
      <c r="I10" s="12">
        <f>G10+1</f>
        <v>46058</v>
      </c>
      <c r="J10" s="36"/>
      <c r="K10" s="74">
        <f>I10+1</f>
        <v>46059</v>
      </c>
      <c r="L10" s="75"/>
      <c r="M10" s="186"/>
      <c r="N10" s="186"/>
      <c r="O10" s="186"/>
      <c r="P10" s="186"/>
      <c r="Q10" s="186"/>
      <c r="R10" s="187"/>
      <c r="S10" s="93">
        <f>K10+1</f>
        <v>46060</v>
      </c>
      <c r="T10" s="94"/>
      <c r="U10" s="124"/>
      <c r="V10" s="124"/>
      <c r="W10" s="124"/>
      <c r="X10" s="124"/>
      <c r="Y10" s="124"/>
      <c r="Z10" s="125"/>
    </row>
    <row r="11" spans="1:27" s="1" customFormat="1" ht="18.75" x14ac:dyDescent="0.2">
      <c r="A11" s="90" t="s">
        <v>63</v>
      </c>
      <c r="B11" s="91"/>
      <c r="C11" s="62" t="s">
        <v>23</v>
      </c>
      <c r="D11" s="63"/>
      <c r="E11" s="53"/>
      <c r="F11" s="54"/>
      <c r="G11" s="12"/>
      <c r="H11" s="36"/>
      <c r="I11" s="62"/>
      <c r="J11" s="63"/>
      <c r="K11" s="64"/>
      <c r="L11" s="65"/>
      <c r="M11" s="65"/>
      <c r="N11" s="65"/>
      <c r="O11" s="65"/>
      <c r="P11" s="65"/>
      <c r="Q11" s="65"/>
      <c r="R11" s="144"/>
      <c r="S11" s="162" t="s">
        <v>62</v>
      </c>
      <c r="T11" s="198"/>
      <c r="U11" s="198"/>
      <c r="V11" s="198"/>
      <c r="W11" s="198"/>
      <c r="X11" s="198"/>
      <c r="Y11" s="198"/>
      <c r="Z11" s="163"/>
    </row>
    <row r="12" spans="1:27" s="1" customFormat="1" x14ac:dyDescent="0.2">
      <c r="A12" s="90" t="s">
        <v>60</v>
      </c>
      <c r="B12" s="91"/>
      <c r="C12" s="53"/>
      <c r="D12" s="54"/>
      <c r="E12" s="53"/>
      <c r="F12" s="54"/>
      <c r="G12" s="62" t="s">
        <v>68</v>
      </c>
      <c r="H12" s="63"/>
      <c r="I12" s="62"/>
      <c r="J12" s="63"/>
      <c r="K12" s="64"/>
      <c r="L12" s="65"/>
      <c r="M12" s="65"/>
      <c r="N12" s="65"/>
      <c r="O12" s="65"/>
      <c r="P12" s="65"/>
      <c r="Q12" s="65"/>
      <c r="R12" s="144"/>
      <c r="S12" s="162" t="s">
        <v>53</v>
      </c>
      <c r="T12" s="198"/>
      <c r="U12" s="198"/>
      <c r="V12" s="198"/>
      <c r="W12" s="198"/>
      <c r="X12" s="198"/>
      <c r="Y12" s="198"/>
      <c r="Z12" s="163"/>
    </row>
    <row r="13" spans="1:27" s="1" customFormat="1" x14ac:dyDescent="0.2">
      <c r="A13" s="84"/>
      <c r="B13" s="85"/>
      <c r="C13" s="53"/>
      <c r="D13" s="54"/>
      <c r="E13" s="53"/>
      <c r="F13" s="54"/>
      <c r="G13" s="62" t="s">
        <v>67</v>
      </c>
      <c r="H13" s="63"/>
      <c r="I13" s="62"/>
      <c r="J13" s="63"/>
      <c r="K13" s="62"/>
      <c r="L13" s="143"/>
      <c r="M13" s="143"/>
      <c r="N13" s="143"/>
      <c r="O13" s="143"/>
      <c r="P13" s="143"/>
      <c r="Q13" s="143"/>
      <c r="R13" s="63"/>
      <c r="S13" s="164"/>
      <c r="T13" s="199"/>
      <c r="U13" s="199"/>
      <c r="V13" s="199"/>
      <c r="W13" s="199"/>
      <c r="X13" s="199"/>
      <c r="Y13" s="199"/>
      <c r="Z13" s="165"/>
    </row>
    <row r="14" spans="1:27" s="1" customFormat="1" x14ac:dyDescent="0.2">
      <c r="A14" s="84"/>
      <c r="B14" s="85"/>
      <c r="C14" s="53"/>
      <c r="D14" s="54"/>
      <c r="E14" s="53"/>
      <c r="F14" s="54"/>
      <c r="G14" s="62" t="s">
        <v>90</v>
      </c>
      <c r="H14" s="63"/>
      <c r="I14" s="62"/>
      <c r="J14" s="63"/>
      <c r="K14" s="62"/>
      <c r="L14" s="143"/>
      <c r="M14" s="143"/>
      <c r="N14" s="143"/>
      <c r="O14" s="143"/>
      <c r="P14" s="143"/>
      <c r="Q14" s="143"/>
      <c r="R14" s="63"/>
      <c r="S14" s="56"/>
      <c r="T14" s="57"/>
      <c r="U14" s="57"/>
      <c r="V14" s="57"/>
      <c r="W14" s="57"/>
      <c r="X14" s="57"/>
      <c r="Y14" s="57"/>
      <c r="Z14" s="58"/>
    </row>
    <row r="15" spans="1:27" s="2" customFormat="1" ht="13.35" customHeight="1" x14ac:dyDescent="0.2">
      <c r="A15" s="66"/>
      <c r="B15" s="67"/>
      <c r="C15" s="69"/>
      <c r="D15" s="71"/>
      <c r="E15" s="69"/>
      <c r="F15" s="71"/>
      <c r="G15" s="62" t="s">
        <v>94</v>
      </c>
      <c r="H15" s="63"/>
      <c r="I15" s="129"/>
      <c r="J15" s="130"/>
      <c r="K15" s="129"/>
      <c r="L15" s="185"/>
      <c r="M15" s="185"/>
      <c r="N15" s="185"/>
      <c r="O15" s="185"/>
      <c r="P15" s="185"/>
      <c r="Q15" s="185"/>
      <c r="R15" s="130"/>
      <c r="S15" s="158"/>
      <c r="T15" s="159"/>
      <c r="U15" s="159"/>
      <c r="V15" s="159"/>
      <c r="W15" s="159"/>
      <c r="X15" s="159"/>
      <c r="Y15" s="159"/>
      <c r="Z15" s="160"/>
      <c r="AA15" s="1"/>
    </row>
    <row r="16" spans="1:27" s="1" customFormat="1" ht="18.75" x14ac:dyDescent="0.2">
      <c r="A16" s="14">
        <f>S10+1</f>
        <v>46061</v>
      </c>
      <c r="B16" s="15"/>
      <c r="C16" s="12">
        <f>A16+1</f>
        <v>46062</v>
      </c>
      <c r="D16" s="13"/>
      <c r="E16" s="12">
        <f>C16+1</f>
        <v>46063</v>
      </c>
      <c r="F16" s="13"/>
      <c r="G16" s="12">
        <f>E16+1</f>
        <v>46064</v>
      </c>
      <c r="H16" s="36" t="s">
        <v>74</v>
      </c>
      <c r="I16" s="12">
        <f>G16+1</f>
        <v>46065</v>
      </c>
      <c r="J16" s="36"/>
      <c r="K16" s="74">
        <f>I16+1</f>
        <v>46066</v>
      </c>
      <c r="L16" s="75"/>
      <c r="M16" s="186"/>
      <c r="N16" s="186"/>
      <c r="O16" s="186"/>
      <c r="P16" s="186"/>
      <c r="Q16" s="186"/>
      <c r="R16" s="187"/>
      <c r="S16" s="93">
        <f>K16+1</f>
        <v>46067</v>
      </c>
      <c r="T16" s="94"/>
      <c r="U16" s="124" t="s">
        <v>74</v>
      </c>
      <c r="V16" s="124"/>
      <c r="W16" s="124"/>
      <c r="X16" s="124"/>
      <c r="Y16" s="124"/>
      <c r="Z16" s="125"/>
    </row>
    <row r="17" spans="1:27" s="1" customFormat="1" x14ac:dyDescent="0.2">
      <c r="A17" s="90" t="s">
        <v>174</v>
      </c>
      <c r="B17" s="91"/>
      <c r="C17" s="62" t="s">
        <v>23</v>
      </c>
      <c r="D17" s="63"/>
      <c r="E17" s="53"/>
      <c r="F17" s="54"/>
      <c r="G17" s="62" t="s">
        <v>112</v>
      </c>
      <c r="H17" s="63"/>
      <c r="I17" s="62"/>
      <c r="J17" s="63"/>
      <c r="K17" s="90" t="s">
        <v>64</v>
      </c>
      <c r="L17" s="91"/>
      <c r="M17" s="91"/>
      <c r="N17" s="91"/>
      <c r="O17" s="91"/>
      <c r="P17" s="91"/>
      <c r="Q17" s="91"/>
      <c r="R17" s="92"/>
      <c r="S17" s="56" t="s">
        <v>68</v>
      </c>
      <c r="T17" s="57"/>
      <c r="U17" s="57"/>
      <c r="V17" s="57"/>
      <c r="W17" s="57"/>
      <c r="X17" s="57"/>
      <c r="Y17" s="57"/>
      <c r="Z17" s="58"/>
    </row>
    <row r="18" spans="1:27" s="1" customFormat="1" x14ac:dyDescent="0.2">
      <c r="A18" s="112"/>
      <c r="B18" s="113"/>
      <c r="C18" s="53"/>
      <c r="D18" s="54"/>
      <c r="E18" s="53"/>
      <c r="F18" s="54"/>
      <c r="G18" s="62" t="s">
        <v>113</v>
      </c>
      <c r="H18" s="63"/>
      <c r="I18" s="62"/>
      <c r="J18" s="63"/>
      <c r="K18" s="90" t="s">
        <v>65</v>
      </c>
      <c r="L18" s="91"/>
      <c r="M18" s="91"/>
      <c r="N18" s="91"/>
      <c r="O18" s="91"/>
      <c r="P18" s="91"/>
      <c r="Q18" s="91"/>
      <c r="R18" s="92"/>
      <c r="S18" s="56" t="s">
        <v>155</v>
      </c>
      <c r="T18" s="57"/>
      <c r="U18" s="57"/>
      <c r="V18" s="57"/>
      <c r="W18" s="57"/>
      <c r="X18" s="57"/>
      <c r="Y18" s="57"/>
      <c r="Z18" s="58"/>
    </row>
    <row r="19" spans="1:27" s="1" customFormat="1" x14ac:dyDescent="0.2">
      <c r="A19" s="84"/>
      <c r="B19" s="85"/>
      <c r="C19" s="53"/>
      <c r="D19" s="54"/>
      <c r="E19" s="53"/>
      <c r="F19" s="54"/>
      <c r="G19" s="62" t="s">
        <v>114</v>
      </c>
      <c r="H19" s="63"/>
      <c r="I19" s="62"/>
      <c r="J19" s="63"/>
      <c r="K19" s="202" t="s">
        <v>177</v>
      </c>
      <c r="L19" s="203"/>
      <c r="M19" s="203"/>
      <c r="N19" s="203"/>
      <c r="O19" s="203"/>
      <c r="P19" s="203"/>
      <c r="Q19" s="203"/>
      <c r="R19" s="204"/>
      <c r="S19" s="56" t="s">
        <v>140</v>
      </c>
      <c r="T19" s="57"/>
      <c r="U19" s="57"/>
      <c r="V19" s="57"/>
      <c r="W19" s="57"/>
      <c r="X19" s="57"/>
      <c r="Y19" s="57"/>
      <c r="Z19" s="58"/>
    </row>
    <row r="20" spans="1:27" s="1" customFormat="1" x14ac:dyDescent="0.2">
      <c r="A20" s="84"/>
      <c r="B20" s="85"/>
      <c r="C20" s="53"/>
      <c r="D20" s="54"/>
      <c r="E20" s="53"/>
      <c r="F20" s="54"/>
      <c r="G20" s="62" t="s">
        <v>104</v>
      </c>
      <c r="H20" s="95"/>
      <c r="I20" s="62"/>
      <c r="J20" s="95"/>
      <c r="K20" s="202" t="s">
        <v>178</v>
      </c>
      <c r="L20" s="203"/>
      <c r="M20" s="203"/>
      <c r="N20" s="203"/>
      <c r="O20" s="203"/>
      <c r="P20" s="203"/>
      <c r="Q20" s="203"/>
      <c r="R20" s="204"/>
      <c r="S20" s="56" t="s">
        <v>156</v>
      </c>
      <c r="T20" s="57"/>
      <c r="U20" s="57"/>
      <c r="V20" s="57"/>
      <c r="W20" s="57"/>
      <c r="X20" s="57"/>
      <c r="Y20" s="57"/>
      <c r="Z20" s="58"/>
    </row>
    <row r="21" spans="1:27" s="2" customFormat="1" ht="13.35" customHeight="1" x14ac:dyDescent="0.2">
      <c r="A21" s="66"/>
      <c r="B21" s="67"/>
      <c r="C21" s="69"/>
      <c r="D21" s="71"/>
      <c r="E21" s="69"/>
      <c r="F21" s="71"/>
      <c r="G21" s="129" t="s">
        <v>94</v>
      </c>
      <c r="H21" s="130"/>
      <c r="I21" s="129"/>
      <c r="J21" s="130"/>
      <c r="K21" s="129"/>
      <c r="L21" s="185"/>
      <c r="M21" s="185"/>
      <c r="N21" s="185"/>
      <c r="O21" s="185"/>
      <c r="P21" s="185"/>
      <c r="Q21" s="185"/>
      <c r="R21" s="130"/>
      <c r="S21" s="133" t="s">
        <v>111</v>
      </c>
      <c r="T21" s="174"/>
      <c r="U21" s="174"/>
      <c r="V21" s="174"/>
      <c r="W21" s="174"/>
      <c r="X21" s="174"/>
      <c r="Y21" s="174"/>
      <c r="Z21" s="134"/>
      <c r="AA21" s="1"/>
    </row>
    <row r="22" spans="1:27" s="1" customFormat="1" ht="18.75" x14ac:dyDescent="0.2">
      <c r="A22" s="14">
        <f>S16+1</f>
        <v>46068</v>
      </c>
      <c r="B22" s="15"/>
      <c r="C22" s="12">
        <f>A22+1</f>
        <v>46069</v>
      </c>
      <c r="D22" s="13"/>
      <c r="E22" s="12">
        <f>C22+1</f>
        <v>46070</v>
      </c>
      <c r="F22" s="13"/>
      <c r="G22" s="12">
        <f>E22+1</f>
        <v>46071</v>
      </c>
      <c r="H22" s="36" t="s">
        <v>74</v>
      </c>
      <c r="I22" s="12">
        <f>G22+1</f>
        <v>46072</v>
      </c>
      <c r="J22" s="36"/>
      <c r="K22" s="74">
        <f>I22+1</f>
        <v>46073</v>
      </c>
      <c r="L22" s="75"/>
      <c r="M22" s="186"/>
      <c r="N22" s="186"/>
      <c r="O22" s="186"/>
      <c r="P22" s="186"/>
      <c r="Q22" s="186"/>
      <c r="R22" s="187"/>
      <c r="S22" s="93">
        <f>K22+1</f>
        <v>46074</v>
      </c>
      <c r="T22" s="94"/>
      <c r="U22" s="124"/>
      <c r="V22" s="124"/>
      <c r="W22" s="124"/>
      <c r="X22" s="124"/>
      <c r="Y22" s="124"/>
      <c r="Z22" s="125"/>
    </row>
    <row r="23" spans="1:27" s="1" customFormat="1" x14ac:dyDescent="0.2">
      <c r="A23" s="42"/>
      <c r="B23" s="42"/>
      <c r="C23" s="62" t="s">
        <v>23</v>
      </c>
      <c r="D23" s="63"/>
      <c r="E23" s="53"/>
      <c r="F23" s="54"/>
      <c r="G23" s="62" t="s">
        <v>115</v>
      </c>
      <c r="H23" s="63"/>
      <c r="I23" s="62"/>
      <c r="J23" s="63"/>
      <c r="S23" s="162" t="s">
        <v>53</v>
      </c>
      <c r="T23" s="198"/>
      <c r="U23" s="198"/>
      <c r="V23" s="198"/>
      <c r="W23" s="198"/>
      <c r="X23" s="198"/>
      <c r="Y23" s="198"/>
      <c r="Z23" s="163"/>
    </row>
    <row r="24" spans="1:27" s="1" customFormat="1" x14ac:dyDescent="0.2">
      <c r="A24" s="42"/>
      <c r="B24" s="42"/>
      <c r="C24" s="53"/>
      <c r="D24" s="54"/>
      <c r="E24" s="53"/>
      <c r="F24" s="54"/>
      <c r="G24" s="62" t="s">
        <v>116</v>
      </c>
      <c r="H24" s="63"/>
      <c r="I24" s="62"/>
      <c r="J24" s="63"/>
      <c r="S24" s="162" t="s">
        <v>175</v>
      </c>
      <c r="T24" s="198"/>
      <c r="U24" s="198"/>
      <c r="V24" s="198"/>
      <c r="W24" s="198"/>
      <c r="X24" s="198"/>
      <c r="Y24" s="198"/>
      <c r="Z24" s="163"/>
    </row>
    <row r="25" spans="1:27" s="1" customFormat="1" ht="15.75" x14ac:dyDescent="0.2">
      <c r="A25" s="84"/>
      <c r="B25" s="85"/>
      <c r="C25" s="53"/>
      <c r="D25" s="54"/>
      <c r="E25" s="53"/>
      <c r="F25" s="54"/>
      <c r="G25" s="150" t="s">
        <v>117</v>
      </c>
      <c r="H25" s="151"/>
      <c r="I25" s="62"/>
      <c r="J25" s="63"/>
      <c r="K25" s="62"/>
      <c r="L25" s="143"/>
      <c r="M25" s="143"/>
      <c r="N25" s="143"/>
      <c r="O25" s="143"/>
      <c r="P25" s="143"/>
      <c r="Q25" s="143"/>
      <c r="R25" s="63"/>
      <c r="S25" s="152" t="s">
        <v>144</v>
      </c>
      <c r="T25" s="200"/>
      <c r="U25" s="200"/>
      <c r="V25" s="200"/>
      <c r="W25" s="200"/>
      <c r="X25" s="200"/>
      <c r="Y25" s="200"/>
      <c r="Z25" s="201"/>
    </row>
    <row r="26" spans="1:27" s="1" customFormat="1" x14ac:dyDescent="0.2">
      <c r="A26" s="84"/>
      <c r="B26" s="85"/>
      <c r="C26" s="53"/>
      <c r="D26" s="54"/>
      <c r="E26" s="53"/>
      <c r="F26" s="54"/>
      <c r="G26" s="62" t="s">
        <v>118</v>
      </c>
      <c r="H26" s="63"/>
      <c r="I26" s="62"/>
      <c r="J26" s="63"/>
      <c r="K26" s="62"/>
      <c r="L26" s="143"/>
      <c r="M26" s="143"/>
      <c r="N26" s="143"/>
      <c r="O26" s="143"/>
      <c r="P26" s="143"/>
      <c r="Q26" s="143"/>
      <c r="R26" s="63"/>
      <c r="S26" s="56"/>
      <c r="T26" s="57"/>
      <c r="U26" s="57"/>
      <c r="V26" s="57"/>
      <c r="W26" s="57"/>
      <c r="X26" s="57"/>
      <c r="Y26" s="57"/>
      <c r="Z26" s="58"/>
    </row>
    <row r="27" spans="1:27" s="2" customFormat="1" x14ac:dyDescent="0.2">
      <c r="A27" s="66"/>
      <c r="B27" s="67"/>
      <c r="C27" s="69"/>
      <c r="D27" s="71"/>
      <c r="E27" s="69"/>
      <c r="F27" s="71"/>
      <c r="G27" s="129"/>
      <c r="H27" s="130"/>
      <c r="I27" s="129"/>
      <c r="J27" s="130"/>
      <c r="K27" s="129"/>
      <c r="L27" s="185"/>
      <c r="M27" s="185"/>
      <c r="N27" s="185"/>
      <c r="O27" s="185"/>
      <c r="P27" s="185"/>
      <c r="Q27" s="185"/>
      <c r="R27" s="130"/>
      <c r="S27" s="158"/>
      <c r="T27" s="159"/>
      <c r="U27" s="159"/>
      <c r="V27" s="159"/>
      <c r="W27" s="159"/>
      <c r="X27" s="159"/>
      <c r="Y27" s="159"/>
      <c r="Z27" s="160"/>
      <c r="AA27" s="1"/>
    </row>
    <row r="28" spans="1:27" s="1" customFormat="1" ht="18.75" x14ac:dyDescent="0.2">
      <c r="A28" s="14">
        <f>S22+1</f>
        <v>46075</v>
      </c>
      <c r="B28" s="15"/>
      <c r="C28" s="12">
        <f>A28+1</f>
        <v>46076</v>
      </c>
      <c r="D28" s="13"/>
      <c r="E28" s="12">
        <f>C28+1</f>
        <v>46077</v>
      </c>
      <c r="F28" s="13"/>
      <c r="G28" s="12">
        <f>E28+1</f>
        <v>46078</v>
      </c>
      <c r="H28" s="36" t="s">
        <v>74</v>
      </c>
      <c r="I28" s="12">
        <f>G28+1</f>
        <v>46079</v>
      </c>
      <c r="J28" s="36"/>
      <c r="K28" s="74">
        <f>I28+1</f>
        <v>46080</v>
      </c>
      <c r="L28" s="75"/>
      <c r="M28" s="186"/>
      <c r="N28" s="186"/>
      <c r="O28" s="186"/>
      <c r="P28" s="186"/>
      <c r="Q28" s="186"/>
      <c r="R28" s="187"/>
      <c r="S28" s="93">
        <f>K28+1</f>
        <v>46081</v>
      </c>
      <c r="T28" s="94"/>
      <c r="U28" s="124" t="s">
        <v>74</v>
      </c>
      <c r="V28" s="124"/>
      <c r="W28" s="124"/>
      <c r="X28" s="124"/>
      <c r="Y28" s="124"/>
      <c r="Z28" s="125"/>
    </row>
    <row r="29" spans="1:27" s="1" customFormat="1" x14ac:dyDescent="0.2">
      <c r="A29" s="37"/>
      <c r="B29" s="38"/>
      <c r="C29" s="62" t="s">
        <v>23</v>
      </c>
      <c r="D29" s="63"/>
      <c r="E29" s="53"/>
      <c r="F29" s="54"/>
      <c r="G29" s="62" t="s">
        <v>85</v>
      </c>
      <c r="H29" s="63"/>
      <c r="I29" s="62"/>
      <c r="J29" s="63"/>
      <c r="K29" s="162" t="s">
        <v>139</v>
      </c>
      <c r="L29" s="198"/>
      <c r="M29" s="198"/>
      <c r="N29" s="198"/>
      <c r="O29" s="198"/>
      <c r="P29" s="198"/>
      <c r="Q29" s="198"/>
      <c r="R29" s="163"/>
      <c r="S29" s="56" t="s">
        <v>147</v>
      </c>
      <c r="T29" s="57"/>
      <c r="U29" s="57"/>
      <c r="V29" s="57"/>
      <c r="W29" s="57"/>
      <c r="X29" s="57"/>
      <c r="Y29" s="57"/>
      <c r="Z29" s="58"/>
    </row>
    <row r="30" spans="1:27" s="1" customFormat="1" x14ac:dyDescent="0.2">
      <c r="A30" s="145"/>
      <c r="B30" s="146"/>
      <c r="C30" s="53"/>
      <c r="D30" s="54"/>
      <c r="E30" s="53"/>
      <c r="F30" s="54"/>
      <c r="G30" s="62" t="s">
        <v>100</v>
      </c>
      <c r="H30" s="63"/>
      <c r="I30" s="62"/>
      <c r="J30" s="63"/>
      <c r="K30" s="164" t="s">
        <v>153</v>
      </c>
      <c r="L30" s="199"/>
      <c r="M30" s="199"/>
      <c r="N30" s="199"/>
      <c r="O30" s="199"/>
      <c r="P30" s="199"/>
      <c r="Q30" s="199"/>
      <c r="R30" s="165"/>
      <c r="S30" s="56" t="s">
        <v>155</v>
      </c>
      <c r="T30" s="57"/>
      <c r="U30" s="57"/>
      <c r="V30" s="57"/>
      <c r="W30" s="57"/>
      <c r="X30" s="57"/>
      <c r="Y30" s="57"/>
      <c r="Z30" s="58"/>
    </row>
    <row r="31" spans="1:27" s="1" customFormat="1" x14ac:dyDescent="0.2">
      <c r="A31" s="145"/>
      <c r="B31" s="146"/>
      <c r="C31" s="53"/>
      <c r="D31" s="54"/>
      <c r="E31" s="53"/>
      <c r="F31" s="54"/>
      <c r="G31" s="62" t="s">
        <v>94</v>
      </c>
      <c r="H31" s="63"/>
      <c r="I31" s="62"/>
      <c r="J31" s="63"/>
      <c r="K31" s="62"/>
      <c r="L31" s="143"/>
      <c r="M31" s="143"/>
      <c r="N31" s="143"/>
      <c r="O31" s="143"/>
      <c r="P31" s="143"/>
      <c r="Q31" s="143"/>
      <c r="R31" s="63"/>
      <c r="S31" s="56" t="s">
        <v>140</v>
      </c>
      <c r="T31" s="57"/>
      <c r="U31" s="57"/>
      <c r="V31" s="57"/>
      <c r="W31" s="57"/>
      <c r="X31" s="57"/>
      <c r="Y31" s="57"/>
      <c r="Z31" s="58"/>
    </row>
    <row r="32" spans="1:27" s="1" customFormat="1" x14ac:dyDescent="0.2">
      <c r="A32" s="84"/>
      <c r="B32" s="85"/>
      <c r="C32" s="53"/>
      <c r="D32" s="54"/>
      <c r="E32" s="53"/>
      <c r="F32" s="54"/>
      <c r="G32" s="62"/>
      <c r="H32" s="63"/>
      <c r="I32" s="62"/>
      <c r="J32" s="63"/>
      <c r="K32" s="62"/>
      <c r="L32" s="143"/>
      <c r="M32" s="143"/>
      <c r="N32" s="143"/>
      <c r="O32" s="143"/>
      <c r="P32" s="143"/>
      <c r="Q32" s="143"/>
      <c r="R32" s="63"/>
      <c r="S32" s="56" t="s">
        <v>159</v>
      </c>
      <c r="T32" s="57"/>
      <c r="U32" s="57"/>
      <c r="V32" s="57"/>
      <c r="W32" s="57"/>
      <c r="X32" s="57"/>
      <c r="Y32" s="57"/>
      <c r="Z32" s="58"/>
    </row>
    <row r="33" spans="1:27" s="2" customFormat="1" x14ac:dyDescent="0.2">
      <c r="A33" s="66"/>
      <c r="B33" s="67"/>
      <c r="C33" s="69"/>
      <c r="D33" s="71"/>
      <c r="E33" s="69"/>
      <c r="F33" s="71"/>
      <c r="G33" s="129"/>
      <c r="H33" s="130"/>
      <c r="I33" s="129"/>
      <c r="J33" s="130"/>
      <c r="K33" s="129"/>
      <c r="L33" s="185"/>
      <c r="M33" s="185"/>
      <c r="N33" s="185"/>
      <c r="O33" s="185"/>
      <c r="P33" s="185"/>
      <c r="Q33" s="185"/>
      <c r="R33" s="130"/>
      <c r="S33" s="158"/>
      <c r="T33" s="159"/>
      <c r="U33" s="159"/>
      <c r="V33" s="159"/>
      <c r="W33" s="159"/>
      <c r="X33" s="159"/>
      <c r="Y33" s="159"/>
      <c r="Z33" s="160"/>
      <c r="AA33" s="1"/>
    </row>
  </sheetData>
  <mergeCells count="160">
    <mergeCell ref="C12:D12"/>
    <mergeCell ref="E12:F12"/>
    <mergeCell ref="K10:L10"/>
    <mergeCell ref="M10:R10"/>
    <mergeCell ref="S10:T10"/>
    <mergeCell ref="U10:Z10"/>
    <mergeCell ref="A1:H7"/>
    <mergeCell ref="K1:Q1"/>
    <mergeCell ref="S1:Y1"/>
    <mergeCell ref="A9:B9"/>
    <mergeCell ref="C9:D9"/>
    <mergeCell ref="E9:F9"/>
    <mergeCell ref="G9:H9"/>
    <mergeCell ref="I9:J9"/>
    <mergeCell ref="K9:R9"/>
    <mergeCell ref="S9:Z9"/>
    <mergeCell ref="E11:F11"/>
    <mergeCell ref="I11:J11"/>
    <mergeCell ref="I12:J12"/>
    <mergeCell ref="S12:Z12"/>
    <mergeCell ref="K12:R12"/>
    <mergeCell ref="A14:B14"/>
    <mergeCell ref="C14:D14"/>
    <mergeCell ref="E14:F14"/>
    <mergeCell ref="I14:J14"/>
    <mergeCell ref="K14:R14"/>
    <mergeCell ref="S14:Z14"/>
    <mergeCell ref="A13:B13"/>
    <mergeCell ref="C13:D13"/>
    <mergeCell ref="E13:F13"/>
    <mergeCell ref="I13:J13"/>
    <mergeCell ref="K13:R13"/>
    <mergeCell ref="S13:Z13"/>
    <mergeCell ref="S21:Z21"/>
    <mergeCell ref="K22:L22"/>
    <mergeCell ref="S15:Z15"/>
    <mergeCell ref="K16:L16"/>
    <mergeCell ref="M16:R16"/>
    <mergeCell ref="S16:T16"/>
    <mergeCell ref="U16:Z16"/>
    <mergeCell ref="K15:R15"/>
    <mergeCell ref="S17:Z17"/>
    <mergeCell ref="K17:R17"/>
    <mergeCell ref="K18:R18"/>
    <mergeCell ref="K21:R21"/>
    <mergeCell ref="S18:Z18"/>
    <mergeCell ref="S19:Z19"/>
    <mergeCell ref="S20:Z20"/>
    <mergeCell ref="K19:R19"/>
    <mergeCell ref="M22:R22"/>
    <mergeCell ref="S22:T22"/>
    <mergeCell ref="U22:Z22"/>
    <mergeCell ref="A15:B15"/>
    <mergeCell ref="C15:D15"/>
    <mergeCell ref="E15:F15"/>
    <mergeCell ref="I15:J15"/>
    <mergeCell ref="K29:R29"/>
    <mergeCell ref="C18:D18"/>
    <mergeCell ref="E18:F18"/>
    <mergeCell ref="G18:H18"/>
    <mergeCell ref="I18:J18"/>
    <mergeCell ref="A20:B20"/>
    <mergeCell ref="C20:D20"/>
    <mergeCell ref="E20:F20"/>
    <mergeCell ref="G20:H20"/>
    <mergeCell ref="I20:J20"/>
    <mergeCell ref="K20:R20"/>
    <mergeCell ref="A19:B19"/>
    <mergeCell ref="C19:D19"/>
    <mergeCell ref="E19:F19"/>
    <mergeCell ref="G19:H19"/>
    <mergeCell ref="I19:J19"/>
    <mergeCell ref="A17:B17"/>
    <mergeCell ref="C23:D23"/>
    <mergeCell ref="E23:F23"/>
    <mergeCell ref="G23:H23"/>
    <mergeCell ref="I23:J23"/>
    <mergeCell ref="A21:B21"/>
    <mergeCell ref="C21:D21"/>
    <mergeCell ref="E21:F21"/>
    <mergeCell ref="G21:H21"/>
    <mergeCell ref="I21:J21"/>
    <mergeCell ref="A18:B18"/>
    <mergeCell ref="C17:D17"/>
    <mergeCell ref="E17:F17"/>
    <mergeCell ref="G17:H17"/>
    <mergeCell ref="I17:J17"/>
    <mergeCell ref="C24:D24"/>
    <mergeCell ref="E24:F24"/>
    <mergeCell ref="G24:H24"/>
    <mergeCell ref="I24:J24"/>
    <mergeCell ref="K30:R30"/>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C29:D29"/>
    <mergeCell ref="E29:F29"/>
    <mergeCell ref="G29:H29"/>
    <mergeCell ref="I29:J29"/>
    <mergeCell ref="A27:B27"/>
    <mergeCell ref="C27:D27"/>
    <mergeCell ref="E27:F27"/>
    <mergeCell ref="G27:H27"/>
    <mergeCell ref="I27:J27"/>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0:B30"/>
    <mergeCell ref="S33:Z33"/>
    <mergeCell ref="A11:B11"/>
    <mergeCell ref="C11:D11"/>
    <mergeCell ref="G12:H12"/>
    <mergeCell ref="A33:B33"/>
    <mergeCell ref="C33:D33"/>
    <mergeCell ref="E33:F33"/>
    <mergeCell ref="G33:H33"/>
    <mergeCell ref="I33:J33"/>
    <mergeCell ref="K33:R33"/>
    <mergeCell ref="K11:R11"/>
    <mergeCell ref="S11:Z11"/>
    <mergeCell ref="G13:H13"/>
    <mergeCell ref="G15:H15"/>
    <mergeCell ref="G14:H14"/>
    <mergeCell ref="S23:Z23"/>
    <mergeCell ref="S24:Z24"/>
    <mergeCell ref="A12:B12"/>
    <mergeCell ref="K27:R27"/>
    <mergeCell ref="S29:Z29"/>
    <mergeCell ref="C30:D30"/>
    <mergeCell ref="E30:F30"/>
    <mergeCell ref="G30:H30"/>
    <mergeCell ref="I30:J30"/>
  </mergeCells>
  <conditionalFormatting sqref="A10 C10 E10 K10 S10 G10:G11 A16 C16 E16 G16 K16 S16 A22 C22 E22 G22 K22 S22 A28 C28 E28 G28 K28 S28">
    <cfRule type="expression" dxfId="15" priority="3">
      <formula>MONTH(A10)&lt;&gt;MONTH($A$1)</formula>
    </cfRule>
    <cfRule type="expression" dxfId="14" priority="4">
      <formula>OR(WEEKDAY(A10,1)=1,WEEKDAY(A10,1)=7)</formula>
    </cfRule>
  </conditionalFormatting>
  <conditionalFormatting sqref="I10 I16 I22 I28">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opLeftCell="A8" zoomScale="65" zoomScaleNormal="70" workbookViewId="0">
      <selection activeCell="E35" sqref="E35:F35"/>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9.42578125" customWidth="1"/>
    <col min="11" max="17" width="2.42578125" customWidth="1"/>
    <col min="18" max="18" width="2.7109375" customWidth="1"/>
    <col min="19" max="25" width="2.42578125" customWidth="1"/>
    <col min="26" max="26" width="3.7109375" customWidth="1"/>
  </cols>
  <sheetData>
    <row r="1" spans="1:27" s="3" customFormat="1" ht="15" customHeight="1" x14ac:dyDescent="0.2">
      <c r="A1" s="83">
        <f>DATE('OCT 25'!AD18,'OCT 25'!AD20+5,1)</f>
        <v>46082</v>
      </c>
      <c r="B1" s="83"/>
      <c r="C1" s="83"/>
      <c r="D1" s="83"/>
      <c r="E1" s="83"/>
      <c r="F1" s="83"/>
      <c r="G1" s="83"/>
      <c r="H1" s="83"/>
      <c r="I1" s="11"/>
      <c r="J1" s="11"/>
      <c r="K1" s="88">
        <f>DATE(YEAR(A1),MONTH(A1)-1,1)</f>
        <v>46054</v>
      </c>
      <c r="L1" s="88"/>
      <c r="M1" s="88"/>
      <c r="N1" s="88"/>
      <c r="O1" s="88"/>
      <c r="P1" s="88"/>
      <c r="Q1" s="88"/>
      <c r="S1" s="88">
        <f>DATE(YEAR(A1),MONTH(A1)+1,1)</f>
        <v>46113</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f t="shared" ref="K3:Q8" si="0">IF(MONTH($K$1)&lt;&gt;MONTH($K$1-(WEEKDAY($K$1,1)-(start_day-1))-IF((WEEKDAY($K$1,1)-(start_day-1))&lt;=0,7,0)+(ROW(K3)-ROW($K$3))*7+(COLUMN(K3)-COLUMN($K$3)+1)),"",$K$1-(WEEKDAY($K$1,1)-(start_day-1))-IF((WEEKDAY($K$1,1)-(start_day-1))&lt;=0,7,0)+(ROW(K3)-ROW($K$3))*7+(COLUMN(K3)-COLUMN($K$3)+1))</f>
        <v>46054</v>
      </c>
      <c r="L3" s="21">
        <f t="shared" si="0"/>
        <v>46055</v>
      </c>
      <c r="M3" s="21">
        <f t="shared" si="0"/>
        <v>46056</v>
      </c>
      <c r="N3" s="21">
        <f t="shared" si="0"/>
        <v>46057</v>
      </c>
      <c r="O3" s="21">
        <f t="shared" si="0"/>
        <v>46058</v>
      </c>
      <c r="P3" s="21">
        <f t="shared" si="0"/>
        <v>46059</v>
      </c>
      <c r="Q3" s="21">
        <f t="shared" si="0"/>
        <v>46060</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46113</v>
      </c>
      <c r="W3" s="21">
        <f t="shared" si="1"/>
        <v>46114</v>
      </c>
      <c r="X3" s="21">
        <f t="shared" si="1"/>
        <v>46115</v>
      </c>
      <c r="Y3" s="21">
        <f t="shared" si="1"/>
        <v>46116</v>
      </c>
    </row>
    <row r="4" spans="1:27" s="4" customFormat="1" ht="9" customHeight="1" x14ac:dyDescent="0.2">
      <c r="A4" s="83"/>
      <c r="B4" s="83"/>
      <c r="C4" s="83"/>
      <c r="D4" s="83"/>
      <c r="E4" s="83"/>
      <c r="F4" s="83"/>
      <c r="G4" s="83"/>
      <c r="H4" s="83"/>
      <c r="I4" s="11"/>
      <c r="J4" s="11"/>
      <c r="K4" s="21">
        <f t="shared" si="0"/>
        <v>46061</v>
      </c>
      <c r="L4" s="21">
        <f t="shared" si="0"/>
        <v>46062</v>
      </c>
      <c r="M4" s="21">
        <f t="shared" si="0"/>
        <v>46063</v>
      </c>
      <c r="N4" s="21">
        <f t="shared" si="0"/>
        <v>46064</v>
      </c>
      <c r="O4" s="21">
        <f t="shared" si="0"/>
        <v>46065</v>
      </c>
      <c r="P4" s="21">
        <f t="shared" si="0"/>
        <v>46066</v>
      </c>
      <c r="Q4" s="21">
        <f t="shared" si="0"/>
        <v>46067</v>
      </c>
      <c r="R4" s="3"/>
      <c r="S4" s="21">
        <f t="shared" si="1"/>
        <v>46117</v>
      </c>
      <c r="T4" s="21">
        <f t="shared" si="1"/>
        <v>46118</v>
      </c>
      <c r="U4" s="21">
        <f t="shared" si="1"/>
        <v>46119</v>
      </c>
      <c r="V4" s="21">
        <f t="shared" si="1"/>
        <v>46120</v>
      </c>
      <c r="W4" s="21">
        <f t="shared" si="1"/>
        <v>46121</v>
      </c>
      <c r="X4" s="21">
        <f t="shared" si="1"/>
        <v>46122</v>
      </c>
      <c r="Y4" s="21">
        <f t="shared" si="1"/>
        <v>46123</v>
      </c>
    </row>
    <row r="5" spans="1:27" s="4" customFormat="1" ht="9" customHeight="1" x14ac:dyDescent="0.2">
      <c r="A5" s="83"/>
      <c r="B5" s="83"/>
      <c r="C5" s="83"/>
      <c r="D5" s="83"/>
      <c r="E5" s="83"/>
      <c r="F5" s="83"/>
      <c r="G5" s="83"/>
      <c r="H5" s="83"/>
      <c r="I5" s="11"/>
      <c r="J5" s="11"/>
      <c r="K5" s="21">
        <f t="shared" si="0"/>
        <v>46068</v>
      </c>
      <c r="L5" s="21">
        <f t="shared" si="0"/>
        <v>46069</v>
      </c>
      <c r="M5" s="21">
        <f t="shared" si="0"/>
        <v>46070</v>
      </c>
      <c r="N5" s="21">
        <f t="shared" si="0"/>
        <v>46071</v>
      </c>
      <c r="O5" s="21">
        <f t="shared" si="0"/>
        <v>46072</v>
      </c>
      <c r="P5" s="21">
        <f t="shared" si="0"/>
        <v>46073</v>
      </c>
      <c r="Q5" s="21">
        <f t="shared" si="0"/>
        <v>46074</v>
      </c>
      <c r="R5" s="3"/>
      <c r="S5" s="21">
        <f t="shared" si="1"/>
        <v>46124</v>
      </c>
      <c r="T5" s="21">
        <f t="shared" si="1"/>
        <v>46125</v>
      </c>
      <c r="U5" s="21">
        <f t="shared" si="1"/>
        <v>46126</v>
      </c>
      <c r="V5" s="21">
        <f t="shared" si="1"/>
        <v>46127</v>
      </c>
      <c r="W5" s="21">
        <f t="shared" si="1"/>
        <v>46128</v>
      </c>
      <c r="X5" s="21">
        <f t="shared" si="1"/>
        <v>46129</v>
      </c>
      <c r="Y5" s="21">
        <f t="shared" si="1"/>
        <v>46130</v>
      </c>
    </row>
    <row r="6" spans="1:27" s="4" customFormat="1" ht="9" customHeight="1" x14ac:dyDescent="0.2">
      <c r="A6" s="83"/>
      <c r="B6" s="83"/>
      <c r="C6" s="83"/>
      <c r="D6" s="83"/>
      <c r="E6" s="83"/>
      <c r="F6" s="83"/>
      <c r="G6" s="83"/>
      <c r="H6" s="83"/>
      <c r="I6" s="11"/>
      <c r="J6" s="11"/>
      <c r="K6" s="21">
        <f t="shared" si="0"/>
        <v>46075</v>
      </c>
      <c r="L6" s="21">
        <f t="shared" si="0"/>
        <v>46076</v>
      </c>
      <c r="M6" s="21">
        <f t="shared" si="0"/>
        <v>46077</v>
      </c>
      <c r="N6" s="21">
        <f t="shared" si="0"/>
        <v>46078</v>
      </c>
      <c r="O6" s="21">
        <f t="shared" si="0"/>
        <v>46079</v>
      </c>
      <c r="P6" s="21">
        <f t="shared" si="0"/>
        <v>46080</v>
      </c>
      <c r="Q6" s="21">
        <f t="shared" si="0"/>
        <v>46081</v>
      </c>
      <c r="R6" s="3"/>
      <c r="S6" s="21">
        <f t="shared" si="1"/>
        <v>46131</v>
      </c>
      <c r="T6" s="21">
        <f t="shared" si="1"/>
        <v>46132</v>
      </c>
      <c r="U6" s="21">
        <f t="shared" si="1"/>
        <v>46133</v>
      </c>
      <c r="V6" s="21">
        <f t="shared" si="1"/>
        <v>46134</v>
      </c>
      <c r="W6" s="21">
        <f t="shared" si="1"/>
        <v>46135</v>
      </c>
      <c r="X6" s="21">
        <f t="shared" si="1"/>
        <v>46136</v>
      </c>
      <c r="Y6" s="21">
        <f t="shared" si="1"/>
        <v>46137</v>
      </c>
    </row>
    <row r="7" spans="1:27" s="4" customFormat="1" ht="9" customHeight="1" x14ac:dyDescent="0.2">
      <c r="A7" s="83"/>
      <c r="B7" s="83"/>
      <c r="C7" s="83"/>
      <c r="D7" s="83"/>
      <c r="E7" s="83"/>
      <c r="F7" s="83"/>
      <c r="G7" s="83"/>
      <c r="H7" s="83"/>
      <c r="I7" s="11"/>
      <c r="J7" s="11"/>
      <c r="K7" s="21" t="str">
        <f t="shared" si="0"/>
        <v/>
      </c>
      <c r="L7" s="21" t="str">
        <f t="shared" si="0"/>
        <v/>
      </c>
      <c r="M7" s="21" t="str">
        <f t="shared" si="0"/>
        <v/>
      </c>
      <c r="N7" s="21" t="str">
        <f t="shared" si="0"/>
        <v/>
      </c>
      <c r="O7" s="21" t="str">
        <f t="shared" si="0"/>
        <v/>
      </c>
      <c r="P7" s="21" t="str">
        <f t="shared" si="0"/>
        <v/>
      </c>
      <c r="Q7" s="21" t="str">
        <f t="shared" si="0"/>
        <v/>
      </c>
      <c r="R7" s="3"/>
      <c r="S7" s="21">
        <f t="shared" si="1"/>
        <v>46138</v>
      </c>
      <c r="T7" s="21">
        <f t="shared" si="1"/>
        <v>46139</v>
      </c>
      <c r="U7" s="21">
        <f t="shared" si="1"/>
        <v>46140</v>
      </c>
      <c r="V7" s="21">
        <f t="shared" si="1"/>
        <v>46141</v>
      </c>
      <c r="W7" s="21">
        <f t="shared" si="1"/>
        <v>46142</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46082</v>
      </c>
      <c r="B9" s="87"/>
      <c r="C9" s="87">
        <f>C10</f>
        <v>46083</v>
      </c>
      <c r="D9" s="87"/>
      <c r="E9" s="87">
        <f>E10</f>
        <v>46084</v>
      </c>
      <c r="F9" s="87"/>
      <c r="G9" s="87">
        <f>G10</f>
        <v>46085</v>
      </c>
      <c r="H9" s="87"/>
      <c r="I9" s="87">
        <f>I10</f>
        <v>46086</v>
      </c>
      <c r="J9" s="87"/>
      <c r="K9" s="87">
        <f>K10</f>
        <v>46087</v>
      </c>
      <c r="L9" s="87"/>
      <c r="M9" s="87"/>
      <c r="N9" s="87"/>
      <c r="O9" s="87"/>
      <c r="P9" s="87"/>
      <c r="Q9" s="87"/>
      <c r="R9" s="87"/>
      <c r="S9" s="87">
        <f>S10</f>
        <v>7</v>
      </c>
      <c r="T9" s="87"/>
      <c r="U9" s="87"/>
      <c r="V9" s="87"/>
      <c r="W9" s="87"/>
      <c r="X9" s="87"/>
      <c r="Y9" s="87"/>
      <c r="Z9" s="89"/>
    </row>
    <row r="10" spans="1:27" s="1" customFormat="1" ht="18.75" x14ac:dyDescent="0.2">
      <c r="A10" s="14">
        <f>$A$1-(WEEKDAY($A$1,1)-(start_day-1))-IF((WEEKDAY($A$1,1)-(start_day-1))&lt;=0,7,0)+1</f>
        <v>46082</v>
      </c>
      <c r="B10" s="15"/>
      <c r="C10" s="12">
        <f>A10+1</f>
        <v>46083</v>
      </c>
      <c r="D10" s="13"/>
      <c r="E10" s="12">
        <f>C10+1</f>
        <v>46084</v>
      </c>
      <c r="F10" s="13"/>
      <c r="G10" s="12">
        <f>E10+1</f>
        <v>46085</v>
      </c>
      <c r="H10" s="13"/>
      <c r="I10" s="45">
        <f>G10+1</f>
        <v>46086</v>
      </c>
      <c r="J10" s="46" t="s">
        <v>29</v>
      </c>
      <c r="K10" s="245">
        <f>I10+1</f>
        <v>46087</v>
      </c>
      <c r="L10" s="246"/>
      <c r="M10" s="247" t="s">
        <v>29</v>
      </c>
      <c r="N10" s="247"/>
      <c r="O10" s="247"/>
      <c r="P10" s="247"/>
      <c r="Q10" s="247"/>
      <c r="R10" s="248"/>
      <c r="S10" s="245">
        <v>7</v>
      </c>
      <c r="T10" s="246"/>
      <c r="U10" s="247" t="s">
        <v>29</v>
      </c>
      <c r="V10" s="247"/>
      <c r="W10" s="247"/>
      <c r="X10" s="247"/>
      <c r="Y10" s="247"/>
      <c r="Z10" s="248"/>
    </row>
    <row r="11" spans="1:27" s="1" customFormat="1" ht="15" x14ac:dyDescent="0.2">
      <c r="A11" s="84"/>
      <c r="B11" s="85"/>
      <c r="C11" s="53" t="s">
        <v>23</v>
      </c>
      <c r="D11" s="54"/>
      <c r="E11" s="53"/>
      <c r="F11" s="54"/>
      <c r="G11" s="53"/>
      <c r="H11" s="54"/>
      <c r="I11" s="236" t="s">
        <v>160</v>
      </c>
      <c r="J11" s="238"/>
      <c r="K11" s="242" t="s">
        <v>161</v>
      </c>
      <c r="L11" s="243"/>
      <c r="M11" s="243"/>
      <c r="N11" s="243"/>
      <c r="O11" s="243"/>
      <c r="P11" s="243"/>
      <c r="Q11" s="243"/>
      <c r="R11" s="244"/>
      <c r="S11" s="242" t="s">
        <v>164</v>
      </c>
      <c r="T11" s="243"/>
      <c r="U11" s="243"/>
      <c r="V11" s="243"/>
      <c r="W11" s="243"/>
      <c r="X11" s="243"/>
      <c r="Y11" s="243"/>
      <c r="Z11" s="244"/>
    </row>
    <row r="12" spans="1:27" s="1" customFormat="1" ht="15" x14ac:dyDescent="0.2">
      <c r="A12" s="84"/>
      <c r="B12" s="85"/>
      <c r="C12" s="53"/>
      <c r="D12" s="54"/>
      <c r="E12" s="53"/>
      <c r="F12" s="54"/>
      <c r="G12" s="53"/>
      <c r="H12" s="54"/>
      <c r="I12" s="242" t="s">
        <v>27</v>
      </c>
      <c r="J12" s="244"/>
      <c r="K12" s="236" t="s">
        <v>122</v>
      </c>
      <c r="L12" s="237"/>
      <c r="M12" s="237"/>
      <c r="N12" s="237"/>
      <c r="O12" s="237"/>
      <c r="P12" s="237"/>
      <c r="Q12" s="237"/>
      <c r="R12" s="238"/>
      <c r="S12" s="236" t="s">
        <v>24</v>
      </c>
      <c r="T12" s="237"/>
      <c r="U12" s="237"/>
      <c r="V12" s="237"/>
      <c r="W12" s="237"/>
      <c r="X12" s="237"/>
      <c r="Y12" s="237"/>
      <c r="Z12" s="238"/>
    </row>
    <row r="13" spans="1:27" s="1" customFormat="1" ht="15" x14ac:dyDescent="0.2">
      <c r="A13" s="84"/>
      <c r="B13" s="85"/>
      <c r="C13" s="53"/>
      <c r="D13" s="54"/>
      <c r="E13" s="53"/>
      <c r="F13" s="54"/>
      <c r="G13" s="53"/>
      <c r="H13" s="54"/>
      <c r="I13" s="53"/>
      <c r="J13" s="54"/>
      <c r="K13" s="236" t="s">
        <v>28</v>
      </c>
      <c r="L13" s="237"/>
      <c r="M13" s="237"/>
      <c r="N13" s="237"/>
      <c r="O13" s="237"/>
      <c r="P13" s="237"/>
      <c r="Q13" s="237"/>
      <c r="R13" s="238"/>
      <c r="S13" s="236" t="s">
        <v>162</v>
      </c>
      <c r="T13" s="237"/>
      <c r="U13" s="237"/>
      <c r="V13" s="237"/>
      <c r="W13" s="237"/>
      <c r="X13" s="237"/>
      <c r="Y13" s="237"/>
      <c r="Z13" s="238"/>
    </row>
    <row r="14" spans="1:27" s="1" customFormat="1" ht="18.75" x14ac:dyDescent="0.2">
      <c r="A14" s="84"/>
      <c r="B14" s="85"/>
      <c r="C14" s="53"/>
      <c r="D14" s="54"/>
      <c r="E14" s="53"/>
      <c r="F14" s="54"/>
      <c r="G14" s="53"/>
      <c r="H14" s="54"/>
      <c r="I14" s="53"/>
      <c r="J14" s="54"/>
      <c r="K14" s="62"/>
      <c r="L14" s="143"/>
      <c r="M14" s="143"/>
      <c r="N14" s="143"/>
      <c r="O14" s="143"/>
      <c r="P14" s="143"/>
      <c r="Q14" s="143"/>
      <c r="R14" s="63"/>
      <c r="S14" s="239" t="s">
        <v>163</v>
      </c>
      <c r="T14" s="240"/>
      <c r="U14" s="240"/>
      <c r="V14" s="240"/>
      <c r="W14" s="240"/>
      <c r="X14" s="240"/>
      <c r="Y14" s="240"/>
      <c r="Z14" s="241"/>
    </row>
    <row r="15" spans="1:27" s="2" customFormat="1" ht="13.35" customHeight="1" x14ac:dyDescent="0.2">
      <c r="A15" s="66"/>
      <c r="B15" s="67"/>
      <c r="C15" s="69"/>
      <c r="D15" s="71"/>
      <c r="E15" s="69"/>
      <c r="F15" s="71"/>
      <c r="G15" s="69"/>
      <c r="H15" s="71"/>
      <c r="I15" s="69"/>
      <c r="J15" s="71"/>
      <c r="K15" s="129"/>
      <c r="L15" s="185"/>
      <c r="M15" s="185"/>
      <c r="N15" s="185"/>
      <c r="O15" s="185"/>
      <c r="P15" s="185"/>
      <c r="Q15" s="185"/>
      <c r="R15" s="130"/>
      <c r="S15" s="224"/>
      <c r="T15" s="225"/>
      <c r="U15" s="225"/>
      <c r="V15" s="225"/>
      <c r="W15" s="225"/>
      <c r="X15" s="225"/>
      <c r="Y15" s="225"/>
      <c r="Z15" s="226"/>
      <c r="AA15" s="1"/>
    </row>
    <row r="16" spans="1:27" s="1" customFormat="1" ht="18.75" x14ac:dyDescent="0.2">
      <c r="A16" s="14">
        <f>S10+1</f>
        <v>8</v>
      </c>
      <c r="B16" s="15"/>
      <c r="C16" s="12">
        <f>A16+1</f>
        <v>9</v>
      </c>
      <c r="D16" s="13"/>
      <c r="E16" s="12">
        <f>C16+1</f>
        <v>10</v>
      </c>
      <c r="F16" s="13"/>
      <c r="G16" s="12">
        <f>E16+1</f>
        <v>11</v>
      </c>
      <c r="H16" s="36" t="s">
        <v>74</v>
      </c>
      <c r="I16" s="43">
        <v>12</v>
      </c>
      <c r="J16" s="44"/>
      <c r="K16" s="227">
        <v>13</v>
      </c>
      <c r="L16" s="228"/>
      <c r="M16" s="229"/>
      <c r="N16" s="229"/>
      <c r="O16" s="229"/>
      <c r="P16" s="229"/>
      <c r="Q16" s="229"/>
      <c r="R16" s="230"/>
      <c r="S16" s="231">
        <v>14</v>
      </c>
      <c r="T16" s="232"/>
      <c r="U16" s="233"/>
      <c r="V16" s="234"/>
      <c r="W16" s="234"/>
      <c r="X16" s="234"/>
      <c r="Y16" s="234"/>
      <c r="Z16" s="235"/>
    </row>
    <row r="17" spans="1:27" s="1" customFormat="1" x14ac:dyDescent="0.2">
      <c r="A17" s="84"/>
      <c r="B17" s="85"/>
      <c r="C17" s="222" t="s">
        <v>23</v>
      </c>
      <c r="D17" s="223"/>
      <c r="E17" s="53"/>
      <c r="F17" s="54"/>
      <c r="G17" s="62" t="s">
        <v>119</v>
      </c>
      <c r="H17" s="63"/>
      <c r="I17" s="64"/>
      <c r="J17" s="144"/>
      <c r="K17" s="90" t="s">
        <v>29</v>
      </c>
      <c r="L17" s="91"/>
      <c r="M17" s="91"/>
      <c r="N17" s="91"/>
      <c r="O17" s="91"/>
      <c r="P17" s="91"/>
      <c r="Q17" s="91"/>
      <c r="R17" s="92"/>
      <c r="S17" s="162" t="s">
        <v>176</v>
      </c>
      <c r="T17" s="198"/>
      <c r="U17" s="198"/>
      <c r="V17" s="198"/>
      <c r="W17" s="198"/>
      <c r="X17" s="198"/>
      <c r="Y17" s="198"/>
      <c r="Z17" s="163"/>
    </row>
    <row r="18" spans="1:27" s="1" customFormat="1" x14ac:dyDescent="0.2">
      <c r="A18" s="84"/>
      <c r="B18" s="85"/>
      <c r="C18" s="53"/>
      <c r="D18" s="54"/>
      <c r="E18" s="53"/>
      <c r="F18" s="54"/>
      <c r="G18" s="62" t="s">
        <v>67</v>
      </c>
      <c r="H18" s="63"/>
      <c r="I18" s="64"/>
      <c r="J18" s="144"/>
      <c r="K18" s="90" t="s">
        <v>165</v>
      </c>
      <c r="L18" s="91"/>
      <c r="M18" s="91"/>
      <c r="N18" s="91"/>
      <c r="O18" s="91"/>
      <c r="P18" s="91"/>
      <c r="Q18" s="91"/>
      <c r="R18" s="92"/>
      <c r="S18" s="162" t="s">
        <v>16</v>
      </c>
      <c r="T18" s="198"/>
      <c r="U18" s="198"/>
      <c r="V18" s="198"/>
      <c r="W18" s="198"/>
      <c r="X18" s="198"/>
      <c r="Y18" s="198"/>
      <c r="Z18" s="163"/>
    </row>
    <row r="19" spans="1:27" s="1" customFormat="1" x14ac:dyDescent="0.2">
      <c r="A19" s="84"/>
      <c r="B19" s="85"/>
      <c r="C19" s="53"/>
      <c r="D19" s="54"/>
      <c r="E19" s="53"/>
      <c r="F19" s="54"/>
      <c r="G19" s="62" t="s">
        <v>120</v>
      </c>
      <c r="H19" s="63"/>
      <c r="I19" s="62"/>
      <c r="J19" s="63"/>
      <c r="S19" s="56"/>
      <c r="T19" s="57"/>
      <c r="U19" s="57"/>
      <c r="V19" s="57"/>
      <c r="W19" s="57"/>
      <c r="X19" s="57"/>
      <c r="Y19" s="57"/>
      <c r="Z19" s="58"/>
    </row>
    <row r="20" spans="1:27" s="1" customFormat="1" x14ac:dyDescent="0.2">
      <c r="A20" s="84"/>
      <c r="B20" s="85"/>
      <c r="C20" s="53"/>
      <c r="D20" s="54"/>
      <c r="E20" s="53"/>
      <c r="F20" s="54"/>
      <c r="G20" s="62" t="s">
        <v>121</v>
      </c>
      <c r="H20" s="63"/>
      <c r="I20" s="62"/>
      <c r="J20" s="63"/>
      <c r="K20" s="62"/>
      <c r="L20" s="143"/>
      <c r="M20" s="143"/>
      <c r="N20" s="143"/>
      <c r="O20" s="143"/>
      <c r="P20" s="143"/>
      <c r="Q20" s="143"/>
      <c r="R20" s="63"/>
      <c r="S20" s="56"/>
      <c r="T20" s="57"/>
      <c r="U20" s="57"/>
      <c r="V20" s="57"/>
      <c r="W20" s="57"/>
      <c r="X20" s="57"/>
      <c r="Y20" s="57"/>
      <c r="Z20" s="58"/>
    </row>
    <row r="21" spans="1:27" s="2" customFormat="1" ht="13.35" customHeight="1" x14ac:dyDescent="0.2">
      <c r="A21" s="66"/>
      <c r="B21" s="67"/>
      <c r="C21" s="69"/>
      <c r="D21" s="71"/>
      <c r="E21" s="69"/>
      <c r="F21" s="71"/>
      <c r="G21" s="129"/>
      <c r="H21" s="130"/>
      <c r="I21" s="69"/>
      <c r="J21" s="71"/>
      <c r="K21" s="129"/>
      <c r="L21" s="185"/>
      <c r="M21" s="185"/>
      <c r="N21" s="185"/>
      <c r="O21" s="185"/>
      <c r="P21" s="185"/>
      <c r="Q21" s="185"/>
      <c r="R21" s="130"/>
      <c r="S21" s="158"/>
      <c r="T21" s="159"/>
      <c r="U21" s="159"/>
      <c r="V21" s="159"/>
      <c r="W21" s="159"/>
      <c r="X21" s="159"/>
      <c r="Y21" s="159"/>
      <c r="Z21" s="160"/>
      <c r="AA21" s="1"/>
    </row>
    <row r="22" spans="1:27" s="1" customFormat="1" ht="18.75" x14ac:dyDescent="0.2">
      <c r="A22" s="14">
        <f>S16+1</f>
        <v>15</v>
      </c>
      <c r="B22" s="15"/>
      <c r="C22" s="12">
        <f>A22+1</f>
        <v>16</v>
      </c>
      <c r="D22" s="13"/>
      <c r="E22" s="12">
        <f>C22+1</f>
        <v>17</v>
      </c>
      <c r="F22" s="13"/>
      <c r="G22" s="12">
        <f>E22+1</f>
        <v>18</v>
      </c>
      <c r="H22" s="36" t="s">
        <v>74</v>
      </c>
      <c r="I22" s="12">
        <f>G22+1</f>
        <v>19</v>
      </c>
      <c r="J22" s="13"/>
      <c r="K22" s="74">
        <f>I22+1</f>
        <v>20</v>
      </c>
      <c r="L22" s="75"/>
      <c r="M22" s="76"/>
      <c r="N22" s="76"/>
      <c r="O22" s="76"/>
      <c r="P22" s="76"/>
      <c r="Q22" s="76"/>
      <c r="R22" s="77"/>
      <c r="S22" s="93">
        <f>K22+1</f>
        <v>21</v>
      </c>
      <c r="T22" s="94"/>
      <c r="U22" s="72"/>
      <c r="V22" s="72"/>
      <c r="W22" s="72"/>
      <c r="X22" s="72"/>
      <c r="Y22" s="72"/>
      <c r="Z22" s="73"/>
    </row>
    <row r="23" spans="1:27" s="1" customFormat="1" ht="15" x14ac:dyDescent="0.2">
      <c r="A23" s="220"/>
      <c r="B23" s="221"/>
      <c r="C23" s="222" t="s">
        <v>23</v>
      </c>
      <c r="D23" s="223"/>
      <c r="E23" s="53"/>
      <c r="F23" s="54"/>
      <c r="G23" s="62" t="s">
        <v>123</v>
      </c>
      <c r="H23" s="63"/>
      <c r="I23" s="53"/>
      <c r="J23" s="54"/>
      <c r="K23" s="193" t="s">
        <v>25</v>
      </c>
      <c r="L23" s="194"/>
      <c r="M23" s="194"/>
      <c r="N23" s="194"/>
      <c r="O23" s="194"/>
      <c r="P23" s="194"/>
      <c r="Q23" s="194"/>
      <c r="R23" s="216"/>
      <c r="S23" s="193" t="s">
        <v>29</v>
      </c>
      <c r="T23" s="194"/>
      <c r="U23" s="194"/>
      <c r="V23" s="194"/>
      <c r="W23" s="194"/>
      <c r="X23" s="194"/>
      <c r="Y23" s="194"/>
      <c r="Z23" s="216"/>
    </row>
    <row r="24" spans="1:27" s="1" customFormat="1" ht="15" x14ac:dyDescent="0.2">
      <c r="A24" s="220"/>
      <c r="B24" s="221"/>
      <c r="C24" s="53"/>
      <c r="D24" s="54"/>
      <c r="E24" s="53"/>
      <c r="F24" s="54"/>
      <c r="G24" s="62" t="s">
        <v>69</v>
      </c>
      <c r="H24" s="63"/>
      <c r="I24" s="53"/>
      <c r="J24" s="54"/>
      <c r="K24" s="193" t="s">
        <v>167</v>
      </c>
      <c r="L24" s="194"/>
      <c r="M24" s="194"/>
      <c r="N24" s="194"/>
      <c r="O24" s="194"/>
      <c r="P24" s="194"/>
      <c r="Q24" s="194"/>
      <c r="R24" s="216"/>
      <c r="S24" s="193" t="s">
        <v>55</v>
      </c>
      <c r="T24" s="194"/>
      <c r="U24" s="194"/>
      <c r="V24" s="194"/>
      <c r="W24" s="194"/>
      <c r="X24" s="194"/>
      <c r="Y24" s="194"/>
      <c r="Z24" s="216"/>
    </row>
    <row r="25" spans="1:27" s="1" customFormat="1" x14ac:dyDescent="0.2">
      <c r="A25" s="84"/>
      <c r="B25" s="85"/>
      <c r="C25" s="53"/>
      <c r="D25" s="54"/>
      <c r="E25" s="53"/>
      <c r="F25" s="54"/>
      <c r="G25" s="62" t="s">
        <v>124</v>
      </c>
      <c r="H25" s="63"/>
      <c r="I25" s="53"/>
      <c r="J25" s="54"/>
      <c r="K25" s="193" t="s">
        <v>26</v>
      </c>
      <c r="L25" s="194"/>
      <c r="M25" s="194"/>
      <c r="N25" s="194"/>
      <c r="O25" s="194"/>
      <c r="P25" s="194"/>
      <c r="Q25" s="194"/>
      <c r="R25" s="216"/>
      <c r="S25" s="195" t="s">
        <v>166</v>
      </c>
      <c r="T25" s="196"/>
      <c r="U25" s="196"/>
      <c r="V25" s="196"/>
      <c r="W25" s="196"/>
      <c r="X25" s="196"/>
      <c r="Y25" s="196"/>
      <c r="Z25" s="219"/>
    </row>
    <row r="26" spans="1:27" s="1" customFormat="1" x14ac:dyDescent="0.2">
      <c r="A26" s="84"/>
      <c r="B26" s="85"/>
      <c r="C26" s="53"/>
      <c r="D26" s="54"/>
      <c r="E26" s="53"/>
      <c r="F26" s="54"/>
      <c r="G26" s="62" t="s">
        <v>94</v>
      </c>
      <c r="H26" s="95"/>
      <c r="I26" s="53"/>
      <c r="J26" s="54"/>
      <c r="K26" s="53"/>
      <c r="L26" s="55"/>
      <c r="M26" s="55"/>
      <c r="N26" s="55"/>
      <c r="O26" s="55"/>
      <c r="P26" s="55"/>
      <c r="Q26" s="55"/>
      <c r="R26" s="54"/>
      <c r="S26" s="56"/>
      <c r="T26" s="57"/>
      <c r="U26" s="57"/>
      <c r="V26" s="57"/>
      <c r="W26" s="57"/>
      <c r="X26" s="57"/>
      <c r="Y26" s="57"/>
      <c r="Z26" s="58"/>
    </row>
    <row r="27" spans="1:27" s="2" customFormat="1" x14ac:dyDescent="0.2">
      <c r="A27" s="66"/>
      <c r="B27" s="67"/>
      <c r="C27" s="69"/>
      <c r="D27" s="71"/>
      <c r="E27" s="69"/>
      <c r="F27" s="71"/>
      <c r="G27" s="129"/>
      <c r="H27" s="130"/>
      <c r="I27" s="69"/>
      <c r="J27" s="71"/>
      <c r="K27" s="69"/>
      <c r="L27" s="70"/>
      <c r="M27" s="70"/>
      <c r="N27" s="70"/>
      <c r="O27" s="70"/>
      <c r="P27" s="70"/>
      <c r="Q27" s="70"/>
      <c r="R27" s="71"/>
      <c r="S27" s="66"/>
      <c r="T27" s="67"/>
      <c r="U27" s="67"/>
      <c r="V27" s="67"/>
      <c r="W27" s="67"/>
      <c r="X27" s="67"/>
      <c r="Y27" s="67"/>
      <c r="Z27" s="68"/>
      <c r="AA27" s="1"/>
    </row>
    <row r="28" spans="1:27" s="1" customFormat="1" ht="18.75" x14ac:dyDescent="0.2">
      <c r="A28" s="14">
        <f>S22+1</f>
        <v>22</v>
      </c>
      <c r="B28" s="15"/>
      <c r="C28" s="12">
        <f>A28+1</f>
        <v>23</v>
      </c>
      <c r="D28" s="13"/>
      <c r="E28" s="12">
        <f>C28+1</f>
        <v>24</v>
      </c>
      <c r="F28" s="13"/>
      <c r="G28" s="12">
        <f>E28+1</f>
        <v>25</v>
      </c>
      <c r="H28" s="36" t="s">
        <v>125</v>
      </c>
      <c r="I28" s="12">
        <f>G28+1</f>
        <v>26</v>
      </c>
      <c r="J28" s="13"/>
      <c r="K28" s="74">
        <f>I28+1</f>
        <v>27</v>
      </c>
      <c r="L28" s="75"/>
      <c r="M28" s="76"/>
      <c r="N28" s="76"/>
      <c r="O28" s="76"/>
      <c r="P28" s="76"/>
      <c r="Q28" s="76"/>
      <c r="R28" s="77"/>
      <c r="S28" s="93">
        <f>K28+1</f>
        <v>28</v>
      </c>
      <c r="T28" s="94"/>
      <c r="U28" s="124" t="s">
        <v>74</v>
      </c>
      <c r="V28" s="124"/>
      <c r="W28" s="124"/>
      <c r="X28" s="124"/>
      <c r="Y28" s="124"/>
      <c r="Z28" s="125"/>
    </row>
    <row r="29" spans="1:27" s="1" customFormat="1" x14ac:dyDescent="0.2">
      <c r="A29" s="84"/>
      <c r="B29" s="85"/>
      <c r="C29" s="217"/>
      <c r="D29" s="218"/>
      <c r="E29" s="53"/>
      <c r="F29" s="54"/>
      <c r="G29" s="62" t="s">
        <v>93</v>
      </c>
      <c r="H29" s="63"/>
      <c r="I29" s="53"/>
      <c r="J29" s="54"/>
      <c r="K29" s="162" t="s">
        <v>139</v>
      </c>
      <c r="L29" s="198"/>
      <c r="M29" s="198"/>
      <c r="N29" s="198"/>
      <c r="O29" s="198"/>
      <c r="P29" s="198"/>
      <c r="Q29" s="198"/>
      <c r="R29" s="163"/>
      <c r="S29" s="42" t="s">
        <v>85</v>
      </c>
      <c r="T29" s="42"/>
      <c r="U29" s="42"/>
      <c r="V29" s="42"/>
      <c r="W29" s="42"/>
      <c r="X29" s="42"/>
      <c r="Y29" s="42"/>
      <c r="Z29" s="42"/>
    </row>
    <row r="30" spans="1:27" s="1" customFormat="1" x14ac:dyDescent="0.2">
      <c r="A30" s="193" t="s">
        <v>25</v>
      </c>
      <c r="B30" s="194"/>
      <c r="C30" s="195" t="s">
        <v>37</v>
      </c>
      <c r="D30" s="219"/>
      <c r="E30" s="53"/>
      <c r="F30" s="54"/>
      <c r="G30" s="62" t="s">
        <v>72</v>
      </c>
      <c r="H30" s="63"/>
      <c r="I30" s="53"/>
      <c r="J30" s="54"/>
      <c r="S30" s="42" t="s">
        <v>171</v>
      </c>
      <c r="T30" s="42"/>
      <c r="U30" s="42"/>
      <c r="V30" s="42"/>
      <c r="W30" s="42"/>
      <c r="X30" s="42"/>
      <c r="Y30" s="42"/>
      <c r="Z30" s="42"/>
    </row>
    <row r="31" spans="1:27" s="1" customFormat="1" x14ac:dyDescent="0.2">
      <c r="A31" s="193" t="s">
        <v>168</v>
      </c>
      <c r="B31" s="194"/>
      <c r="C31" s="195" t="s">
        <v>36</v>
      </c>
      <c r="D31" s="95"/>
      <c r="E31" s="53"/>
      <c r="F31" s="54"/>
      <c r="G31" s="62" t="s">
        <v>68</v>
      </c>
      <c r="H31" s="63"/>
      <c r="I31" s="53"/>
      <c r="J31" s="54"/>
      <c r="S31" s="56" t="s">
        <v>172</v>
      </c>
      <c r="T31" s="57"/>
      <c r="U31" s="57"/>
      <c r="V31" s="57"/>
      <c r="W31" s="57"/>
      <c r="X31" s="57"/>
      <c r="Y31" s="57"/>
      <c r="Z31" s="58"/>
    </row>
    <row r="32" spans="1:27" s="1" customFormat="1" x14ac:dyDescent="0.2">
      <c r="A32" s="193" t="s">
        <v>169</v>
      </c>
      <c r="B32" s="194"/>
      <c r="C32" s="53"/>
      <c r="D32" s="54"/>
      <c r="E32" s="53"/>
      <c r="F32" s="54"/>
      <c r="G32" s="62" t="s">
        <v>94</v>
      </c>
      <c r="H32" s="63"/>
      <c r="I32" s="53"/>
      <c r="J32" s="54"/>
      <c r="K32" s="62"/>
      <c r="L32" s="143"/>
      <c r="M32" s="143"/>
      <c r="N32" s="143"/>
      <c r="O32" s="143"/>
      <c r="P32" s="143"/>
      <c r="Q32" s="143"/>
      <c r="R32" s="63"/>
      <c r="S32" s="56"/>
      <c r="T32" s="57"/>
      <c r="U32" s="57"/>
      <c r="V32" s="57"/>
      <c r="W32" s="57"/>
      <c r="X32" s="57"/>
      <c r="Y32" s="57"/>
      <c r="Z32" s="58"/>
    </row>
    <row r="33" spans="1:27" s="2" customFormat="1" x14ac:dyDescent="0.2">
      <c r="A33" s="214" t="s">
        <v>170</v>
      </c>
      <c r="B33" s="215"/>
      <c r="C33" s="69"/>
      <c r="D33" s="71"/>
      <c r="E33" s="69"/>
      <c r="F33" s="71"/>
      <c r="G33" s="69"/>
      <c r="H33" s="71"/>
      <c r="I33" s="69"/>
      <c r="J33" s="71"/>
      <c r="K33" s="129"/>
      <c r="L33" s="185"/>
      <c r="M33" s="185"/>
      <c r="N33" s="185"/>
      <c r="O33" s="185"/>
      <c r="P33" s="185"/>
      <c r="Q33" s="185"/>
      <c r="R33" s="130"/>
      <c r="S33" s="158"/>
      <c r="T33" s="159"/>
      <c r="U33" s="159"/>
      <c r="V33" s="159"/>
      <c r="W33" s="159"/>
      <c r="X33" s="159"/>
      <c r="Y33" s="159"/>
      <c r="Z33" s="160"/>
      <c r="AA33" s="1"/>
    </row>
    <row r="34" spans="1:27" s="1" customFormat="1" ht="18.75" x14ac:dyDescent="0.2">
      <c r="A34" s="14">
        <f>S28+1</f>
        <v>29</v>
      </c>
      <c r="B34" s="39"/>
      <c r="C34" s="12">
        <f>A34+1</f>
        <v>30</v>
      </c>
      <c r="D34" s="13"/>
      <c r="E34" s="12">
        <f>C34+1</f>
        <v>31</v>
      </c>
      <c r="F34" s="13"/>
      <c r="G34" s="12"/>
      <c r="H34" s="36"/>
      <c r="I34" s="12"/>
      <c r="J34" s="13"/>
      <c r="K34" s="74"/>
      <c r="L34" s="75"/>
      <c r="M34" s="186"/>
      <c r="N34" s="186"/>
      <c r="O34" s="186"/>
      <c r="P34" s="186"/>
      <c r="Q34" s="186"/>
      <c r="R34" s="187"/>
      <c r="S34" s="93"/>
      <c r="T34" s="94"/>
      <c r="U34" s="72"/>
      <c r="V34" s="72"/>
      <c r="W34" s="72"/>
      <c r="X34" s="72"/>
      <c r="Y34" s="72"/>
      <c r="Z34" s="73"/>
    </row>
    <row r="35" spans="1:27" s="1" customFormat="1" x14ac:dyDescent="0.2">
      <c r="A35" s="48" t="s">
        <v>179</v>
      </c>
      <c r="B35" s="48"/>
      <c r="C35" s="207"/>
      <c r="D35" s="208"/>
      <c r="E35" s="53"/>
      <c r="F35" s="54"/>
      <c r="G35" s="62"/>
      <c r="H35" s="63"/>
      <c r="I35" s="53"/>
      <c r="J35" s="54"/>
      <c r="K35" s="209"/>
      <c r="L35" s="210"/>
      <c r="M35" s="210"/>
      <c r="N35" s="210"/>
      <c r="O35" s="210"/>
      <c r="P35" s="210"/>
      <c r="Q35" s="210"/>
      <c r="R35" s="211"/>
      <c r="S35" s="56"/>
      <c r="T35" s="57"/>
      <c r="U35" s="57"/>
      <c r="V35" s="57"/>
      <c r="W35" s="57"/>
      <c r="X35" s="57"/>
      <c r="Y35" s="57"/>
      <c r="Z35" s="58"/>
    </row>
    <row r="36" spans="1:27" s="1" customFormat="1" x14ac:dyDescent="0.2">
      <c r="A36" s="48" t="s">
        <v>23</v>
      </c>
      <c r="B36" s="48"/>
      <c r="C36" s="207"/>
      <c r="D36" s="208"/>
      <c r="E36" s="53"/>
      <c r="F36" s="54"/>
      <c r="G36" s="62"/>
      <c r="H36" s="63"/>
      <c r="I36" s="53"/>
      <c r="J36" s="54"/>
      <c r="K36" s="209"/>
      <c r="L36" s="210"/>
      <c r="M36" s="210"/>
      <c r="N36" s="210"/>
      <c r="O36" s="210"/>
      <c r="P36" s="210"/>
      <c r="Q36" s="210"/>
      <c r="R36" s="211"/>
      <c r="S36" s="56"/>
      <c r="T36" s="57"/>
      <c r="U36" s="57"/>
      <c r="V36" s="57"/>
      <c r="W36" s="57"/>
      <c r="X36" s="57"/>
      <c r="Y36" s="57"/>
      <c r="Z36" s="58"/>
    </row>
    <row r="37" spans="1:27" s="1" customFormat="1" x14ac:dyDescent="0.2">
      <c r="A37" s="212" t="s">
        <v>180</v>
      </c>
      <c r="B37" s="213"/>
      <c r="C37" s="53"/>
      <c r="D37" s="54"/>
      <c r="E37" s="53"/>
      <c r="F37" s="54"/>
      <c r="G37" s="62"/>
      <c r="H37" s="63"/>
      <c r="I37" s="53"/>
      <c r="J37" s="54"/>
      <c r="K37" s="62"/>
      <c r="L37" s="143"/>
      <c r="M37" s="143"/>
      <c r="N37" s="143"/>
      <c r="O37" s="143"/>
      <c r="P37" s="143"/>
      <c r="Q37" s="143"/>
      <c r="R37" s="63"/>
      <c r="S37" s="56"/>
      <c r="T37" s="57"/>
      <c r="U37" s="57"/>
      <c r="V37" s="57"/>
      <c r="W37" s="57"/>
      <c r="X37" s="57"/>
      <c r="Y37" s="57"/>
      <c r="Z37" s="58"/>
    </row>
    <row r="38" spans="1:27" s="1" customFormat="1" x14ac:dyDescent="0.2">
      <c r="A38" s="84"/>
      <c r="B38" s="85"/>
      <c r="C38" s="53"/>
      <c r="D38" s="54"/>
      <c r="E38" s="53"/>
      <c r="F38" s="54"/>
      <c r="G38" s="62"/>
      <c r="H38" s="95"/>
      <c r="I38" s="53"/>
      <c r="J38" s="54"/>
      <c r="K38" s="62"/>
      <c r="L38" s="143"/>
      <c r="M38" s="143"/>
      <c r="N38" s="143"/>
      <c r="O38" s="143"/>
      <c r="P38" s="143"/>
      <c r="Q38" s="143"/>
      <c r="R38" s="63"/>
      <c r="S38" s="56"/>
      <c r="T38" s="57"/>
      <c r="U38" s="57"/>
      <c r="V38" s="57"/>
      <c r="W38" s="57"/>
      <c r="X38" s="57"/>
      <c r="Y38" s="57"/>
      <c r="Z38" s="58"/>
    </row>
    <row r="39" spans="1:27" s="2" customFormat="1" x14ac:dyDescent="0.2">
      <c r="A39" s="66"/>
      <c r="B39" s="67"/>
      <c r="C39" s="69"/>
      <c r="D39" s="71"/>
      <c r="E39" s="69"/>
      <c r="F39" s="71"/>
      <c r="G39" s="129"/>
      <c r="H39" s="130"/>
      <c r="I39" s="69"/>
      <c r="J39" s="71"/>
      <c r="K39" s="129"/>
      <c r="L39" s="185"/>
      <c r="M39" s="185"/>
      <c r="N39" s="185"/>
      <c r="O39" s="185"/>
      <c r="P39" s="185"/>
      <c r="Q39" s="185"/>
      <c r="R39" s="130"/>
      <c r="S39" s="66"/>
      <c r="T39" s="67"/>
      <c r="U39" s="67"/>
      <c r="V39" s="67"/>
      <c r="W39" s="67"/>
      <c r="X39" s="67"/>
      <c r="Y39" s="67"/>
      <c r="Z39" s="68"/>
      <c r="AA39" s="1"/>
    </row>
    <row r="40" spans="1:27" ht="18.75" x14ac:dyDescent="0.2">
      <c r="A40" s="14"/>
      <c r="B40" s="15"/>
      <c r="C40" s="12"/>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c r="L45" s="49"/>
      <c r="M45" s="49"/>
      <c r="N45" s="49"/>
      <c r="O45" s="49"/>
      <c r="P45" s="49"/>
      <c r="Q45" s="49"/>
      <c r="R45" s="49"/>
      <c r="S45" s="49"/>
      <c r="T45" s="49"/>
      <c r="U45" s="49"/>
      <c r="V45" s="49"/>
      <c r="W45" s="49"/>
      <c r="X45" s="49"/>
      <c r="Y45" s="49"/>
      <c r="Z45" s="50"/>
    </row>
  </sheetData>
  <mergeCells count="210">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29:R2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A24:B24"/>
    <mergeCell ref="C24:D24"/>
    <mergeCell ref="E24:F24"/>
    <mergeCell ref="G24:H24"/>
    <mergeCell ref="I24:J24"/>
    <mergeCell ref="S25:Z25"/>
    <mergeCell ref="A26:B26"/>
    <mergeCell ref="G26:H26"/>
    <mergeCell ref="I26:J26"/>
    <mergeCell ref="K26:R26"/>
    <mergeCell ref="S26:Z26"/>
    <mergeCell ref="A25:B25"/>
    <mergeCell ref="C25:D25"/>
    <mergeCell ref="E25:F25"/>
    <mergeCell ref="G25:H25"/>
    <mergeCell ref="I25:J25"/>
    <mergeCell ref="A29:B29"/>
    <mergeCell ref="C30:D30"/>
    <mergeCell ref="E29:F29"/>
    <mergeCell ref="G29:H29"/>
    <mergeCell ref="I29:J29"/>
    <mergeCell ref="A27:B27"/>
    <mergeCell ref="C27:D27"/>
    <mergeCell ref="E27:F27"/>
    <mergeCell ref="G27:H27"/>
    <mergeCell ref="I27:J27"/>
    <mergeCell ref="K32:R32"/>
    <mergeCell ref="S32:Z32"/>
    <mergeCell ref="C31:D31"/>
    <mergeCell ref="E31:F31"/>
    <mergeCell ref="G31:H31"/>
    <mergeCell ref="I31:J31"/>
    <mergeCell ref="K23:R23"/>
    <mergeCell ref="S23:Z23"/>
    <mergeCell ref="C29:D29"/>
    <mergeCell ref="E30:F30"/>
    <mergeCell ref="G30:H30"/>
    <mergeCell ref="I30:J30"/>
    <mergeCell ref="K24:R24"/>
    <mergeCell ref="S24:Z24"/>
    <mergeCell ref="S31:Z31"/>
    <mergeCell ref="K25:R25"/>
    <mergeCell ref="S27:Z27"/>
    <mergeCell ref="K28:L28"/>
    <mergeCell ref="M28:R28"/>
    <mergeCell ref="S28:T28"/>
    <mergeCell ref="U28:Z28"/>
    <mergeCell ref="K27:R27"/>
    <mergeCell ref="C26:D26"/>
    <mergeCell ref="E26:F26"/>
    <mergeCell ref="S33:Z33"/>
    <mergeCell ref="K34:L34"/>
    <mergeCell ref="M34:R34"/>
    <mergeCell ref="S34:T34"/>
    <mergeCell ref="U34:Z34"/>
    <mergeCell ref="A30:B30"/>
    <mergeCell ref="C35:D35"/>
    <mergeCell ref="E35:F35"/>
    <mergeCell ref="G35:H35"/>
    <mergeCell ref="I35:J35"/>
    <mergeCell ref="A33:B33"/>
    <mergeCell ref="C33:D33"/>
    <mergeCell ref="E33:F33"/>
    <mergeCell ref="G33:H33"/>
    <mergeCell ref="I33:J33"/>
    <mergeCell ref="K33:R33"/>
    <mergeCell ref="K35:R35"/>
    <mergeCell ref="S35:Z35"/>
    <mergeCell ref="A31:B31"/>
    <mergeCell ref="A32:B32"/>
    <mergeCell ref="C32:D32"/>
    <mergeCell ref="E32:F32"/>
    <mergeCell ref="G32:H32"/>
    <mergeCell ref="I32:J32"/>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zoomScale="70" zoomScaleNormal="70" workbookViewId="0">
      <selection activeCell="AG19" sqref="AG19"/>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1.42578125" customWidth="1"/>
    <col min="19" max="25" width="2.42578125" customWidth="1"/>
    <col min="26" max="26" width="1.5703125" customWidth="1"/>
  </cols>
  <sheetData>
    <row r="1" spans="1:27" s="3" customFormat="1" ht="15" customHeight="1" x14ac:dyDescent="0.2">
      <c r="A1" s="83">
        <f>DATE('OCT 25'!AD18,'OCT 25'!AD20+6,1)</f>
        <v>46113</v>
      </c>
      <c r="B1" s="83"/>
      <c r="C1" s="83"/>
      <c r="D1" s="83"/>
      <c r="E1" s="83"/>
      <c r="F1" s="83"/>
      <c r="G1" s="83"/>
      <c r="H1" s="83"/>
      <c r="I1" s="11"/>
      <c r="J1" s="11"/>
      <c r="K1" s="88">
        <f>DATE(YEAR(A1),MONTH(A1)-1,1)</f>
        <v>46082</v>
      </c>
      <c r="L1" s="88"/>
      <c r="M1" s="88"/>
      <c r="N1" s="88"/>
      <c r="O1" s="88"/>
      <c r="P1" s="88"/>
      <c r="Q1" s="88"/>
      <c r="S1" s="88">
        <f>DATE(YEAR(A1),MONTH(A1)+1,1)</f>
        <v>46143</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f t="shared" ref="K3:Q8" si="0">IF(MONTH($K$1)&lt;&gt;MONTH($K$1-(WEEKDAY($K$1,1)-(start_day-1))-IF((WEEKDAY($K$1,1)-(start_day-1))&lt;=0,7,0)+(ROW(K3)-ROW($K$3))*7+(COLUMN(K3)-COLUMN($K$3)+1)),"",$K$1-(WEEKDAY($K$1,1)-(start_day-1))-IF((WEEKDAY($K$1,1)-(start_day-1))&lt;=0,7,0)+(ROW(K3)-ROW($K$3))*7+(COLUMN(K3)-COLUMN($K$3)+1))</f>
        <v>46082</v>
      </c>
      <c r="L3" s="21">
        <f t="shared" si="0"/>
        <v>46083</v>
      </c>
      <c r="M3" s="21">
        <f t="shared" si="0"/>
        <v>46084</v>
      </c>
      <c r="N3" s="21">
        <f t="shared" si="0"/>
        <v>46085</v>
      </c>
      <c r="O3" s="21">
        <f t="shared" si="0"/>
        <v>46086</v>
      </c>
      <c r="P3" s="21">
        <f t="shared" si="0"/>
        <v>46087</v>
      </c>
      <c r="Q3" s="21">
        <f t="shared" si="0"/>
        <v>46088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46143</v>
      </c>
      <c r="Y3" s="21">
        <f t="shared" si="1"/>
        <v>46144</v>
      </c>
    </row>
    <row r="4" spans="1:27" s="4" customFormat="1" ht="9" customHeight="1" x14ac:dyDescent="0.2">
      <c r="A4" s="83"/>
      <c r="B4" s="83"/>
      <c r="C4" s="83"/>
      <c r="D4" s="83"/>
      <c r="E4" s="83"/>
      <c r="F4" s="83"/>
      <c r="G4" s="83"/>
      <c r="H4" s="83"/>
      <c r="I4" s="11"/>
      <c r="J4" s="11"/>
      <c r="K4" s="21">
        <f t="shared" si="0"/>
        <v>46089</v>
      </c>
      <c r="L4" s="21">
        <f t="shared" si="0"/>
        <v>46090</v>
      </c>
      <c r="M4" s="21">
        <f t="shared" si="0"/>
        <v>46091</v>
      </c>
      <c r="N4" s="21">
        <f t="shared" si="0"/>
        <v>46092</v>
      </c>
      <c r="O4" s="21">
        <f t="shared" si="0"/>
        <v>46093</v>
      </c>
      <c r="P4" s="21">
        <f t="shared" si="0"/>
        <v>46094</v>
      </c>
      <c r="Q4" s="21">
        <f t="shared" si="0"/>
        <v>46095</v>
      </c>
      <c r="R4" s="3"/>
      <c r="S4" s="21">
        <f t="shared" si="1"/>
        <v>46145</v>
      </c>
      <c r="T4" s="21">
        <f t="shared" si="1"/>
        <v>46146</v>
      </c>
      <c r="U4" s="21">
        <f t="shared" si="1"/>
        <v>46147</v>
      </c>
      <c r="V4" s="21">
        <f t="shared" si="1"/>
        <v>46148</v>
      </c>
      <c r="W4" s="21">
        <f t="shared" si="1"/>
        <v>46149</v>
      </c>
      <c r="X4" s="21">
        <f t="shared" si="1"/>
        <v>46150</v>
      </c>
      <c r="Y4" s="21">
        <f t="shared" si="1"/>
        <v>46151</v>
      </c>
    </row>
    <row r="5" spans="1:27" s="4" customFormat="1" ht="9" customHeight="1" x14ac:dyDescent="0.2">
      <c r="A5" s="83"/>
      <c r="B5" s="83"/>
      <c r="C5" s="83"/>
      <c r="D5" s="83"/>
      <c r="E5" s="83"/>
      <c r="F5" s="83"/>
      <c r="G5" s="83"/>
      <c r="H5" s="83"/>
      <c r="I5" s="11"/>
      <c r="J5" s="11"/>
      <c r="K5" s="21">
        <f t="shared" si="0"/>
        <v>46096</v>
      </c>
      <c r="L5" s="21">
        <f t="shared" si="0"/>
        <v>46097</v>
      </c>
      <c r="M5" s="21">
        <f t="shared" si="0"/>
        <v>46098</v>
      </c>
      <c r="N5" s="21">
        <f t="shared" si="0"/>
        <v>46099</v>
      </c>
      <c r="O5" s="21">
        <f t="shared" si="0"/>
        <v>46100</v>
      </c>
      <c r="P5" s="21">
        <f t="shared" si="0"/>
        <v>46101</v>
      </c>
      <c r="Q5" s="21">
        <f t="shared" si="0"/>
        <v>46102</v>
      </c>
      <c r="R5" s="3"/>
      <c r="S5" s="21">
        <f t="shared" si="1"/>
        <v>46152</v>
      </c>
      <c r="T5" s="21">
        <f t="shared" si="1"/>
        <v>46153</v>
      </c>
      <c r="U5" s="21">
        <f t="shared" si="1"/>
        <v>46154</v>
      </c>
      <c r="V5" s="21">
        <f t="shared" si="1"/>
        <v>46155</v>
      </c>
      <c r="W5" s="21">
        <f t="shared" si="1"/>
        <v>46156</v>
      </c>
      <c r="X5" s="21">
        <f t="shared" si="1"/>
        <v>46157</v>
      </c>
      <c r="Y5" s="21">
        <f t="shared" si="1"/>
        <v>46158</v>
      </c>
    </row>
    <row r="6" spans="1:27" s="4" customFormat="1" ht="9" customHeight="1" x14ac:dyDescent="0.2">
      <c r="A6" s="83"/>
      <c r="B6" s="83"/>
      <c r="C6" s="83"/>
      <c r="D6" s="83"/>
      <c r="E6" s="83"/>
      <c r="F6" s="83"/>
      <c r="G6" s="83"/>
      <c r="H6" s="83"/>
      <c r="I6" s="11"/>
      <c r="J6" s="11"/>
      <c r="K6" s="21">
        <f t="shared" si="0"/>
        <v>46103</v>
      </c>
      <c r="L6" s="21">
        <f t="shared" si="0"/>
        <v>46104</v>
      </c>
      <c r="M6" s="21">
        <f t="shared" si="0"/>
        <v>46105</v>
      </c>
      <c r="N6" s="21">
        <f t="shared" si="0"/>
        <v>46106</v>
      </c>
      <c r="O6" s="21">
        <f t="shared" si="0"/>
        <v>46107</v>
      </c>
      <c r="P6" s="21">
        <f t="shared" si="0"/>
        <v>46108</v>
      </c>
      <c r="Q6" s="21">
        <f t="shared" si="0"/>
        <v>46109</v>
      </c>
      <c r="R6" s="3"/>
      <c r="S6" s="21">
        <f t="shared" si="1"/>
        <v>46159</v>
      </c>
      <c r="T6" s="21">
        <f t="shared" si="1"/>
        <v>46160</v>
      </c>
      <c r="U6" s="21">
        <f t="shared" si="1"/>
        <v>46161</v>
      </c>
      <c r="V6" s="21">
        <f t="shared" si="1"/>
        <v>46162</v>
      </c>
      <c r="W6" s="21">
        <f t="shared" si="1"/>
        <v>46163</v>
      </c>
      <c r="X6" s="21">
        <f t="shared" si="1"/>
        <v>46164</v>
      </c>
      <c r="Y6" s="21">
        <f t="shared" si="1"/>
        <v>46165</v>
      </c>
    </row>
    <row r="7" spans="1:27" s="4" customFormat="1" ht="9" customHeight="1" x14ac:dyDescent="0.2">
      <c r="A7" s="83"/>
      <c r="B7" s="83"/>
      <c r="C7" s="83"/>
      <c r="D7" s="83"/>
      <c r="E7" s="83"/>
      <c r="F7" s="83"/>
      <c r="G7" s="83"/>
      <c r="H7" s="83"/>
      <c r="I7" s="11"/>
      <c r="J7" s="11"/>
      <c r="K7" s="21">
        <f t="shared" si="0"/>
        <v>46110</v>
      </c>
      <c r="L7" s="21">
        <f t="shared" si="0"/>
        <v>46111</v>
      </c>
      <c r="M7" s="21">
        <f t="shared" si="0"/>
        <v>46112</v>
      </c>
      <c r="N7" s="21" t="str">
        <f t="shared" si="0"/>
        <v/>
      </c>
      <c r="O7" s="21" t="str">
        <f t="shared" si="0"/>
        <v/>
      </c>
      <c r="P7" s="21" t="str">
        <f t="shared" si="0"/>
        <v/>
      </c>
      <c r="Q7" s="21" t="str">
        <f t="shared" si="0"/>
        <v/>
      </c>
      <c r="R7" s="3"/>
      <c r="S7" s="21">
        <f t="shared" si="1"/>
        <v>46166</v>
      </c>
      <c r="T7" s="21">
        <f t="shared" si="1"/>
        <v>46167</v>
      </c>
      <c r="U7" s="21">
        <f t="shared" si="1"/>
        <v>46168</v>
      </c>
      <c r="V7" s="21">
        <f t="shared" si="1"/>
        <v>46169</v>
      </c>
      <c r="W7" s="21">
        <f t="shared" si="1"/>
        <v>46170</v>
      </c>
      <c r="X7" s="21">
        <f t="shared" si="1"/>
        <v>46171</v>
      </c>
      <c r="Y7" s="21">
        <f t="shared" si="1"/>
        <v>46172</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46173</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46110</v>
      </c>
      <c r="B9" s="87"/>
      <c r="C9" s="87">
        <f>C10</f>
        <v>46111</v>
      </c>
      <c r="D9" s="87"/>
      <c r="E9" s="87">
        <f>E10</f>
        <v>46112</v>
      </c>
      <c r="F9" s="87"/>
      <c r="G9" s="87">
        <f>G10</f>
        <v>46113</v>
      </c>
      <c r="H9" s="87"/>
      <c r="I9" s="87">
        <f>I10</f>
        <v>46114</v>
      </c>
      <c r="J9" s="87"/>
      <c r="K9" s="87">
        <f>K10</f>
        <v>46115</v>
      </c>
      <c r="L9" s="87"/>
      <c r="M9" s="87"/>
      <c r="N9" s="87"/>
      <c r="O9" s="87"/>
      <c r="P9" s="87"/>
      <c r="Q9" s="87"/>
      <c r="R9" s="87"/>
      <c r="S9" s="87">
        <f>S10</f>
        <v>46116</v>
      </c>
      <c r="T9" s="87"/>
      <c r="U9" s="87"/>
      <c r="V9" s="87"/>
      <c r="W9" s="87"/>
      <c r="X9" s="87"/>
      <c r="Y9" s="87"/>
      <c r="Z9" s="89"/>
    </row>
    <row r="10" spans="1:27" s="1" customFormat="1" ht="18.75" x14ac:dyDescent="0.2">
      <c r="A10" s="14">
        <f>$A$1-(WEEKDAY($A$1,1)-(start_day-1))-IF((WEEKDAY($A$1,1)-(start_day-1))&lt;=0,7,0)+1</f>
        <v>46110</v>
      </c>
      <c r="B10" s="15"/>
      <c r="C10" s="12">
        <f>A10+1</f>
        <v>46111</v>
      </c>
      <c r="D10" s="13"/>
      <c r="E10" s="12">
        <f>C10+1</f>
        <v>46112</v>
      </c>
      <c r="F10" s="13"/>
      <c r="G10" s="12">
        <f>E10+1</f>
        <v>46113</v>
      </c>
      <c r="H10" s="13"/>
      <c r="I10" s="12">
        <f>G10+1</f>
        <v>46114</v>
      </c>
      <c r="J10" s="13"/>
      <c r="K10" s="74">
        <f>I10+1</f>
        <v>46115</v>
      </c>
      <c r="L10" s="75"/>
      <c r="M10" s="76"/>
      <c r="N10" s="76"/>
      <c r="O10" s="76"/>
      <c r="P10" s="76"/>
      <c r="Q10" s="76"/>
      <c r="R10" s="77"/>
      <c r="S10" s="93">
        <f>K10+1</f>
        <v>46116</v>
      </c>
      <c r="T10" s="94"/>
      <c r="U10" s="72"/>
      <c r="V10" s="72"/>
      <c r="W10" s="72"/>
      <c r="X10" s="72"/>
      <c r="Y10" s="72"/>
      <c r="Z10" s="73"/>
    </row>
    <row r="11" spans="1:27" s="1" customFormat="1" x14ac:dyDescent="0.2">
      <c r="A11" s="84"/>
      <c r="B11" s="85"/>
      <c r="C11" s="53"/>
      <c r="D11" s="54"/>
      <c r="E11" s="90" t="s">
        <v>38</v>
      </c>
      <c r="F11" s="92"/>
      <c r="G11" s="90" t="s">
        <v>39</v>
      </c>
      <c r="H11" s="92"/>
      <c r="I11" s="90" t="s">
        <v>39</v>
      </c>
      <c r="J11" s="92"/>
      <c r="K11" s="64"/>
      <c r="L11" s="65"/>
      <c r="M11" s="65"/>
      <c r="N11" s="65"/>
      <c r="O11" s="65"/>
      <c r="P11" s="65"/>
      <c r="Q11" s="65"/>
      <c r="R11" s="144"/>
      <c r="S11" s="56" t="s">
        <v>126</v>
      </c>
      <c r="T11" s="57"/>
      <c r="U11" s="57"/>
      <c r="V11" s="57"/>
      <c r="W11" s="57"/>
      <c r="X11" s="57"/>
      <c r="Y11" s="57"/>
      <c r="Z11" s="58"/>
    </row>
    <row r="12" spans="1:27" s="1" customFormat="1" x14ac:dyDescent="0.2">
      <c r="A12" s="84"/>
      <c r="B12" s="85"/>
      <c r="C12" s="53"/>
      <c r="D12" s="54"/>
      <c r="E12" s="62"/>
      <c r="F12" s="63"/>
      <c r="G12" s="62" t="s">
        <v>107</v>
      </c>
      <c r="H12" s="63"/>
      <c r="K12" s="64"/>
      <c r="L12" s="65"/>
      <c r="M12" s="65"/>
      <c r="N12" s="65"/>
      <c r="O12" s="65"/>
      <c r="P12" s="65"/>
      <c r="Q12" s="65"/>
      <c r="R12" s="144"/>
      <c r="S12" s="56" t="s">
        <v>101</v>
      </c>
      <c r="T12" s="57"/>
      <c r="U12" s="57"/>
      <c r="V12" s="57"/>
      <c r="W12" s="57"/>
      <c r="X12" s="57"/>
      <c r="Y12" s="57"/>
      <c r="Z12" s="58"/>
    </row>
    <row r="13" spans="1:27" s="1" customFormat="1" x14ac:dyDescent="0.2">
      <c r="A13" s="84"/>
      <c r="B13" s="85"/>
      <c r="C13" s="53"/>
      <c r="D13" s="54"/>
      <c r="E13" s="62"/>
      <c r="F13" s="63"/>
      <c r="G13" s="62"/>
      <c r="H13" s="63"/>
      <c r="I13" s="53"/>
      <c r="J13" s="54"/>
      <c r="K13" s="62"/>
      <c r="L13" s="143"/>
      <c r="M13" s="143"/>
      <c r="N13" s="143"/>
      <c r="O13" s="143"/>
      <c r="P13" s="143"/>
      <c r="Q13" s="143"/>
      <c r="R13" s="63"/>
      <c r="S13" s="84"/>
      <c r="T13" s="85"/>
      <c r="U13" s="85"/>
      <c r="V13" s="85"/>
      <c r="W13" s="85"/>
      <c r="X13" s="85"/>
      <c r="Y13" s="85"/>
      <c r="Z13" s="99"/>
    </row>
    <row r="14" spans="1:27" s="1" customFormat="1" x14ac:dyDescent="0.2">
      <c r="A14" s="84"/>
      <c r="B14" s="85"/>
      <c r="C14" s="53"/>
      <c r="D14" s="54"/>
      <c r="E14" s="62"/>
      <c r="F14" s="63"/>
      <c r="G14" s="62"/>
      <c r="H14" s="63"/>
      <c r="I14" s="53"/>
      <c r="J14" s="54"/>
      <c r="K14" s="62"/>
      <c r="L14" s="143"/>
      <c r="M14" s="143"/>
      <c r="N14" s="143"/>
      <c r="O14" s="143"/>
      <c r="P14" s="143"/>
      <c r="Q14" s="143"/>
      <c r="R14" s="63"/>
      <c r="S14" s="84"/>
      <c r="T14" s="85"/>
      <c r="U14" s="85"/>
      <c r="V14" s="85"/>
      <c r="W14" s="85"/>
      <c r="X14" s="85"/>
      <c r="Y14" s="85"/>
      <c r="Z14" s="99"/>
    </row>
    <row r="15" spans="1:27" s="2" customFormat="1" ht="13.35" customHeight="1" x14ac:dyDescent="0.2">
      <c r="A15" s="66"/>
      <c r="B15" s="67"/>
      <c r="C15" s="69"/>
      <c r="D15" s="71"/>
      <c r="E15" s="69"/>
      <c r="F15" s="71"/>
      <c r="G15" s="69"/>
      <c r="H15" s="71"/>
      <c r="I15" s="69"/>
      <c r="J15" s="71"/>
      <c r="K15" s="69"/>
      <c r="L15" s="70"/>
      <c r="M15" s="70"/>
      <c r="N15" s="70"/>
      <c r="O15" s="70"/>
      <c r="P15" s="70"/>
      <c r="Q15" s="70"/>
      <c r="R15" s="71"/>
      <c r="S15" s="66"/>
      <c r="T15" s="67"/>
      <c r="U15" s="67"/>
      <c r="V15" s="67"/>
      <c r="W15" s="67"/>
      <c r="X15" s="67"/>
      <c r="Y15" s="67"/>
      <c r="Z15" s="68"/>
      <c r="AA15" s="1"/>
    </row>
    <row r="16" spans="1:27" s="1" customFormat="1" ht="18.75" x14ac:dyDescent="0.2">
      <c r="A16" s="14">
        <f>S10+1</f>
        <v>46117</v>
      </c>
      <c r="B16" s="15"/>
      <c r="C16" s="12">
        <f>A16+1</f>
        <v>46118</v>
      </c>
      <c r="D16" s="13"/>
      <c r="E16" s="12">
        <f>C16+1</f>
        <v>46119</v>
      </c>
      <c r="F16" s="13"/>
      <c r="G16" s="12">
        <f>E16+1</f>
        <v>46120</v>
      </c>
      <c r="H16" s="13"/>
      <c r="I16" s="12">
        <f>G16+1</f>
        <v>46121</v>
      </c>
      <c r="J16" s="13"/>
      <c r="K16" s="74">
        <f>I16+1</f>
        <v>46122</v>
      </c>
      <c r="L16" s="75"/>
      <c r="M16" s="76"/>
      <c r="N16" s="76"/>
      <c r="O16" s="76"/>
      <c r="P16" s="76"/>
      <c r="Q16" s="76"/>
      <c r="R16" s="77"/>
      <c r="S16" s="93">
        <f>K16+1</f>
        <v>46123</v>
      </c>
      <c r="T16" s="94"/>
      <c r="U16" s="72"/>
      <c r="V16" s="72"/>
      <c r="W16" s="72"/>
      <c r="X16" s="72"/>
      <c r="Y16" s="72"/>
      <c r="Z16" s="73"/>
    </row>
    <row r="17" spans="1:27" s="1" customFormat="1" x14ac:dyDescent="0.2">
      <c r="A17" s="84"/>
      <c r="B17" s="85"/>
      <c r="E17" s="110"/>
      <c r="F17" s="126"/>
      <c r="G17" s="62" t="s">
        <v>71</v>
      </c>
      <c r="H17" s="63"/>
      <c r="I17" s="110"/>
      <c r="J17" s="126"/>
      <c r="K17" s="162" t="s">
        <v>40</v>
      </c>
      <c r="L17" s="256"/>
      <c r="M17" s="256"/>
      <c r="N17" s="256"/>
      <c r="O17" s="256"/>
      <c r="P17" s="256"/>
      <c r="Q17" s="256"/>
      <c r="R17" s="257"/>
      <c r="S17" s="56" t="s">
        <v>127</v>
      </c>
      <c r="T17" s="57"/>
      <c r="U17" s="57"/>
      <c r="V17" s="57"/>
      <c r="W17" s="57"/>
      <c r="X17" s="57"/>
      <c r="Y17" s="57"/>
      <c r="Z17" s="58"/>
    </row>
    <row r="18" spans="1:27" s="1" customFormat="1" x14ac:dyDescent="0.2">
      <c r="A18" s="84"/>
      <c r="B18" s="85"/>
      <c r="E18" s="53"/>
      <c r="F18" s="54"/>
      <c r="G18" s="62" t="s">
        <v>67</v>
      </c>
      <c r="H18" s="63"/>
      <c r="I18" s="53"/>
      <c r="J18" s="54"/>
      <c r="K18" s="162" t="s">
        <v>28</v>
      </c>
      <c r="L18" s="252"/>
      <c r="M18" s="252"/>
      <c r="N18" s="252"/>
      <c r="O18" s="252"/>
      <c r="P18" s="252"/>
      <c r="Q18" s="252"/>
      <c r="R18" s="253"/>
      <c r="S18" s="56" t="s">
        <v>101</v>
      </c>
      <c r="T18" s="57"/>
      <c r="U18" s="57"/>
      <c r="V18" s="57"/>
      <c r="W18" s="57"/>
      <c r="X18" s="57"/>
      <c r="Y18" s="57"/>
      <c r="Z18" s="58"/>
    </row>
    <row r="19" spans="1:27" s="1" customFormat="1" x14ac:dyDescent="0.2">
      <c r="A19" s="84"/>
      <c r="B19" s="85"/>
      <c r="C19" s="62"/>
      <c r="D19" s="63"/>
      <c r="E19" s="53"/>
      <c r="F19" s="54"/>
      <c r="G19" s="161" t="s">
        <v>128</v>
      </c>
      <c r="H19" s="95"/>
      <c r="I19" s="53"/>
      <c r="J19" s="54"/>
      <c r="S19" s="254" t="s">
        <v>57</v>
      </c>
      <c r="T19" s="91"/>
      <c r="U19" s="91"/>
      <c r="V19" s="91"/>
      <c r="W19" s="91"/>
      <c r="X19" s="91"/>
      <c r="Y19" s="91"/>
      <c r="Z19" s="255"/>
    </row>
    <row r="20" spans="1:27" s="1" customFormat="1" x14ac:dyDescent="0.2">
      <c r="A20" s="84"/>
      <c r="B20" s="85"/>
      <c r="C20" s="53"/>
      <c r="D20" s="54"/>
      <c r="E20" s="53"/>
      <c r="F20" s="54"/>
      <c r="G20" s="161" t="s">
        <v>129</v>
      </c>
      <c r="H20" s="95"/>
      <c r="I20" s="53"/>
      <c r="J20" s="54"/>
      <c r="S20" s="254" t="s">
        <v>138</v>
      </c>
      <c r="T20" s="91"/>
      <c r="U20" s="91"/>
      <c r="V20" s="91"/>
      <c r="W20" s="91"/>
      <c r="X20" s="91"/>
      <c r="Y20" s="91"/>
      <c r="Z20" s="255"/>
    </row>
    <row r="21" spans="1:27" s="2" customFormat="1" ht="13.35" customHeight="1" x14ac:dyDescent="0.2">
      <c r="A21" s="66"/>
      <c r="B21" s="67"/>
      <c r="C21" s="69"/>
      <c r="D21" s="71"/>
      <c r="E21" s="69"/>
      <c r="F21" s="71"/>
      <c r="G21" s="69"/>
      <c r="H21" s="71"/>
      <c r="I21" s="69"/>
      <c r="J21" s="71"/>
      <c r="K21" s="69"/>
      <c r="L21" s="70"/>
      <c r="M21" s="70"/>
      <c r="N21" s="70"/>
      <c r="O21" s="70"/>
      <c r="P21" s="70"/>
      <c r="Q21" s="70"/>
      <c r="R21" s="71"/>
      <c r="S21" s="158"/>
      <c r="T21" s="159"/>
      <c r="U21" s="159"/>
      <c r="V21" s="159"/>
      <c r="W21" s="159"/>
      <c r="X21" s="159"/>
      <c r="Y21" s="159"/>
      <c r="Z21" s="160"/>
      <c r="AA21" s="1"/>
    </row>
    <row r="22" spans="1:27" s="1" customFormat="1" ht="18.75" x14ac:dyDescent="0.2">
      <c r="A22" s="14">
        <f>S16+1</f>
        <v>46124</v>
      </c>
      <c r="B22" s="15"/>
      <c r="C22" s="12">
        <f>A22+1</f>
        <v>46125</v>
      </c>
      <c r="D22" s="13"/>
      <c r="E22" s="12">
        <f>C22+1</f>
        <v>46126</v>
      </c>
      <c r="F22" s="13"/>
      <c r="G22" s="12">
        <f>E22+1</f>
        <v>46127</v>
      </c>
      <c r="H22" s="13"/>
      <c r="I22" s="12">
        <f>G22+1</f>
        <v>46128</v>
      </c>
      <c r="J22" s="13"/>
      <c r="K22" s="74">
        <f>I22+1</f>
        <v>46129</v>
      </c>
      <c r="L22" s="75"/>
      <c r="M22" s="76"/>
      <c r="N22" s="76"/>
      <c r="O22" s="76"/>
      <c r="P22" s="76"/>
      <c r="Q22" s="76"/>
      <c r="R22" s="77"/>
      <c r="S22" s="93">
        <f>K22+1</f>
        <v>46130</v>
      </c>
      <c r="T22" s="94"/>
      <c r="U22" s="72"/>
      <c r="V22" s="72"/>
      <c r="W22" s="72"/>
      <c r="X22" s="72"/>
      <c r="Y22" s="72"/>
      <c r="Z22" s="73"/>
    </row>
    <row r="23" spans="1:27" s="1" customFormat="1" x14ac:dyDescent="0.2">
      <c r="A23" s="84"/>
      <c r="B23" s="85"/>
      <c r="C23" s="62"/>
      <c r="D23" s="63"/>
      <c r="E23" s="53"/>
      <c r="F23" s="54"/>
      <c r="G23" s="62" t="s">
        <v>132</v>
      </c>
      <c r="H23" s="63"/>
      <c r="I23" s="53"/>
      <c r="J23" s="54"/>
      <c r="K23" s="90" t="s">
        <v>64</v>
      </c>
      <c r="L23" s="91"/>
      <c r="M23" s="91"/>
      <c r="N23" s="91"/>
      <c r="O23" s="91"/>
      <c r="P23" s="91"/>
      <c r="Q23" s="91"/>
      <c r="R23" s="92"/>
      <c r="S23" s="90" t="s">
        <v>66</v>
      </c>
      <c r="T23" s="91"/>
      <c r="U23" s="91"/>
      <c r="V23" s="91"/>
      <c r="W23" s="91"/>
      <c r="X23" s="91"/>
      <c r="Y23" s="91"/>
      <c r="Z23" s="92"/>
    </row>
    <row r="24" spans="1:27" s="1" customFormat="1" x14ac:dyDescent="0.2">
      <c r="A24" s="84"/>
      <c r="B24" s="85"/>
      <c r="C24" s="62"/>
      <c r="D24" s="63"/>
      <c r="E24" s="53"/>
      <c r="F24" s="54"/>
      <c r="G24" s="62" t="s">
        <v>130</v>
      </c>
      <c r="H24" s="63"/>
      <c r="I24" s="53"/>
      <c r="J24" s="54"/>
      <c r="K24" s="90" t="s">
        <v>65</v>
      </c>
      <c r="L24" s="91"/>
      <c r="M24" s="91"/>
      <c r="N24" s="91"/>
      <c r="O24" s="91"/>
      <c r="P24" s="91"/>
      <c r="Q24" s="91"/>
      <c r="R24" s="92"/>
      <c r="S24" s="112"/>
      <c r="T24" s="113"/>
      <c r="U24" s="113"/>
      <c r="V24" s="113"/>
      <c r="W24" s="113"/>
      <c r="X24" s="113"/>
      <c r="Y24" s="113"/>
      <c r="Z24" s="114"/>
    </row>
    <row r="25" spans="1:27" s="1" customFormat="1" ht="15" x14ac:dyDescent="0.2">
      <c r="A25" s="84"/>
      <c r="B25" s="85"/>
      <c r="C25" s="62"/>
      <c r="D25" s="63"/>
      <c r="E25" s="53"/>
      <c r="F25" s="54"/>
      <c r="G25" s="62" t="s">
        <v>131</v>
      </c>
      <c r="H25" s="63"/>
      <c r="I25" s="53"/>
      <c r="J25" s="54"/>
      <c r="K25" s="53"/>
      <c r="L25" s="55"/>
      <c r="M25" s="55"/>
      <c r="N25" s="55"/>
      <c r="O25" s="55"/>
      <c r="P25" s="55"/>
      <c r="Q25" s="55"/>
      <c r="R25" s="54"/>
      <c r="S25" s="242" t="s">
        <v>29</v>
      </c>
      <c r="T25" s="243"/>
      <c r="U25" s="243"/>
      <c r="V25" s="243"/>
      <c r="W25" s="243"/>
      <c r="X25" s="243"/>
      <c r="Y25" s="243"/>
      <c r="Z25" s="244"/>
    </row>
    <row r="26" spans="1:27" s="1" customFormat="1" ht="15" x14ac:dyDescent="0.2">
      <c r="A26" s="84"/>
      <c r="B26" s="85"/>
      <c r="C26" s="53"/>
      <c r="D26" s="54"/>
      <c r="E26" s="53"/>
      <c r="F26" s="54"/>
      <c r="G26" s="62" t="s">
        <v>133</v>
      </c>
      <c r="H26" s="63"/>
      <c r="I26" s="53"/>
      <c r="J26" s="54"/>
      <c r="K26" s="53"/>
      <c r="L26" s="55"/>
      <c r="M26" s="55"/>
      <c r="N26" s="55"/>
      <c r="O26" s="55"/>
      <c r="P26" s="55"/>
      <c r="Q26" s="55"/>
      <c r="R26" s="54"/>
      <c r="S26" s="242" t="s">
        <v>30</v>
      </c>
      <c r="T26" s="243"/>
      <c r="U26" s="243"/>
      <c r="V26" s="243"/>
      <c r="W26" s="243"/>
      <c r="X26" s="243"/>
      <c r="Y26" s="243"/>
      <c r="Z26" s="244"/>
    </row>
    <row r="27" spans="1:27" s="2" customFormat="1" x14ac:dyDescent="0.2">
      <c r="A27" s="66"/>
      <c r="B27" s="67"/>
      <c r="C27" s="69"/>
      <c r="D27" s="71"/>
      <c r="E27" s="69"/>
      <c r="F27" s="71"/>
      <c r="G27" s="96"/>
      <c r="H27" s="97"/>
      <c r="I27" s="69"/>
      <c r="J27" s="71"/>
      <c r="K27" s="69"/>
      <c r="L27" s="70"/>
      <c r="M27" s="70"/>
      <c r="N27" s="70"/>
      <c r="O27" s="70"/>
      <c r="P27" s="70"/>
      <c r="Q27" s="70"/>
      <c r="R27" s="71"/>
      <c r="S27" s="112"/>
      <c r="T27" s="113"/>
      <c r="U27" s="113"/>
      <c r="V27" s="113"/>
      <c r="W27" s="113"/>
      <c r="X27" s="113"/>
      <c r="Y27" s="113"/>
      <c r="Z27" s="114"/>
      <c r="AA27" s="1"/>
    </row>
    <row r="28" spans="1:27" s="1" customFormat="1" ht="18.75" x14ac:dyDescent="0.2">
      <c r="A28" s="14">
        <f>S22+1</f>
        <v>46131</v>
      </c>
      <c r="B28" s="15"/>
      <c r="C28" s="12">
        <f>A28+1</f>
        <v>46132</v>
      </c>
      <c r="D28" s="13"/>
      <c r="E28" s="12">
        <f>C28+1</f>
        <v>46133</v>
      </c>
      <c r="F28" s="13"/>
      <c r="G28" s="12">
        <f>E28+1</f>
        <v>46134</v>
      </c>
      <c r="H28" s="13"/>
      <c r="I28" s="12">
        <f>G28+1</f>
        <v>46135</v>
      </c>
      <c r="J28" s="13"/>
      <c r="K28" s="74">
        <f>I28+1</f>
        <v>46136</v>
      </c>
      <c r="L28" s="75"/>
      <c r="M28" s="76"/>
      <c r="N28" s="76"/>
      <c r="O28" s="76"/>
      <c r="P28" s="76"/>
      <c r="Q28" s="76"/>
      <c r="R28" s="77"/>
      <c r="S28" s="93">
        <f>K28+1</f>
        <v>46137</v>
      </c>
      <c r="T28" s="94"/>
      <c r="U28" s="72"/>
      <c r="V28" s="72"/>
      <c r="W28" s="72"/>
      <c r="X28" s="72"/>
      <c r="Y28" s="72"/>
      <c r="Z28" s="73"/>
    </row>
    <row r="29" spans="1:27" s="1" customFormat="1" x14ac:dyDescent="0.2">
      <c r="A29" s="112" t="s">
        <v>31</v>
      </c>
      <c r="B29" s="113"/>
      <c r="C29" s="90" t="s">
        <v>33</v>
      </c>
      <c r="D29" s="92"/>
      <c r="E29" s="53"/>
      <c r="F29" s="54"/>
      <c r="G29" s="62" t="s">
        <v>80</v>
      </c>
      <c r="H29" s="63"/>
      <c r="I29" s="53"/>
      <c r="J29" s="54"/>
      <c r="K29" s="110"/>
      <c r="L29" s="111"/>
      <c r="M29" s="111"/>
      <c r="N29" s="111"/>
      <c r="O29" s="111"/>
      <c r="P29" s="111"/>
      <c r="Q29" s="111"/>
      <c r="R29" s="126"/>
      <c r="S29" s="56" t="s">
        <v>72</v>
      </c>
      <c r="T29" s="57"/>
      <c r="U29" s="57"/>
      <c r="V29" s="57"/>
      <c r="W29" s="57"/>
      <c r="X29" s="57"/>
      <c r="Y29" s="57"/>
      <c r="Z29" s="58"/>
    </row>
    <row r="30" spans="1:27" s="1" customFormat="1" x14ac:dyDescent="0.2">
      <c r="A30" s="84"/>
      <c r="B30" s="85"/>
      <c r="C30" s="90" t="s">
        <v>24</v>
      </c>
      <c r="D30" s="92"/>
      <c r="E30" s="53"/>
      <c r="F30" s="54"/>
      <c r="G30" s="62" t="s">
        <v>130</v>
      </c>
      <c r="H30" s="63"/>
      <c r="I30" s="53"/>
      <c r="J30" s="54"/>
      <c r="K30" s="110"/>
      <c r="L30" s="111"/>
      <c r="M30" s="111"/>
      <c r="N30" s="111"/>
      <c r="O30" s="111"/>
      <c r="P30" s="111"/>
      <c r="Q30" s="111"/>
      <c r="R30" s="126"/>
      <c r="S30" s="56" t="s">
        <v>78</v>
      </c>
      <c r="T30" s="57"/>
      <c r="U30" s="57"/>
      <c r="V30" s="57"/>
      <c r="W30" s="57"/>
      <c r="X30" s="57"/>
      <c r="Y30" s="57"/>
      <c r="Z30" s="58"/>
    </row>
    <row r="31" spans="1:27" s="1" customFormat="1" x14ac:dyDescent="0.2">
      <c r="A31" s="84"/>
      <c r="B31" s="85"/>
      <c r="C31" s="62"/>
      <c r="D31" s="63"/>
      <c r="E31" s="53"/>
      <c r="F31" s="54"/>
      <c r="G31" s="62" t="s">
        <v>104</v>
      </c>
      <c r="H31" s="63"/>
      <c r="I31" s="53"/>
      <c r="J31" s="54"/>
      <c r="K31" s="62"/>
      <c r="L31" s="143"/>
      <c r="M31" s="143"/>
      <c r="N31" s="143"/>
      <c r="O31" s="143"/>
      <c r="P31" s="143"/>
      <c r="Q31" s="143"/>
      <c r="R31" s="63"/>
      <c r="S31" s="56"/>
      <c r="T31" s="57"/>
      <c r="U31" s="57"/>
      <c r="V31" s="57"/>
      <c r="W31" s="57"/>
      <c r="X31" s="57"/>
      <c r="Y31" s="57"/>
      <c r="Z31" s="58"/>
    </row>
    <row r="32" spans="1:27" s="1" customFormat="1" x14ac:dyDescent="0.2">
      <c r="A32" s="84"/>
      <c r="B32" s="85"/>
      <c r="C32" s="53"/>
      <c r="D32" s="54"/>
      <c r="E32" s="53"/>
      <c r="F32" s="54"/>
      <c r="G32" s="62" t="s">
        <v>134</v>
      </c>
      <c r="H32" s="63"/>
      <c r="I32" s="53"/>
      <c r="J32" s="54"/>
      <c r="K32" s="62"/>
      <c r="L32" s="143"/>
      <c r="M32" s="143"/>
      <c r="N32" s="143"/>
      <c r="O32" s="143"/>
      <c r="P32" s="143"/>
      <c r="Q32" s="143"/>
      <c r="R32" s="63"/>
      <c r="S32" s="56"/>
      <c r="T32" s="57"/>
      <c r="U32" s="57"/>
      <c r="V32" s="57"/>
      <c r="W32" s="57"/>
      <c r="X32" s="57"/>
      <c r="Y32" s="57"/>
      <c r="Z32" s="58"/>
    </row>
    <row r="33" spans="1:27" s="2" customFormat="1" x14ac:dyDescent="0.2">
      <c r="A33" s="66"/>
      <c r="B33" s="67"/>
      <c r="C33" s="69"/>
      <c r="D33" s="71"/>
      <c r="E33" s="69"/>
      <c r="F33" s="71"/>
      <c r="G33" s="129" t="s">
        <v>135</v>
      </c>
      <c r="H33" s="130"/>
      <c r="I33" s="69"/>
      <c r="J33" s="71"/>
      <c r="K33" s="129"/>
      <c r="L33" s="185"/>
      <c r="M33" s="185"/>
      <c r="N33" s="185"/>
      <c r="O33" s="185"/>
      <c r="P33" s="185"/>
      <c r="Q33" s="185"/>
      <c r="R33" s="130"/>
      <c r="S33" s="249" t="s">
        <v>70</v>
      </c>
      <c r="T33" s="250"/>
      <c r="U33" s="250"/>
      <c r="V33" s="250"/>
      <c r="W33" s="250"/>
      <c r="X33" s="250"/>
      <c r="Y33" s="250"/>
      <c r="Z33" s="251"/>
      <c r="AA33" s="1"/>
    </row>
    <row r="34" spans="1:27" s="1" customFormat="1" ht="18.75" x14ac:dyDescent="0.2">
      <c r="A34" s="14">
        <f>S28+1</f>
        <v>46138</v>
      </c>
      <c r="B34" s="15"/>
      <c r="C34" s="12">
        <f>A34+1</f>
        <v>46139</v>
      </c>
      <c r="D34" s="13"/>
      <c r="E34" s="12">
        <f>C34+1</f>
        <v>46140</v>
      </c>
      <c r="F34" s="13"/>
      <c r="G34" s="12">
        <f>E34+1</f>
        <v>46141</v>
      </c>
      <c r="H34" s="13"/>
      <c r="I34" s="12">
        <f>G34+1</f>
        <v>46142</v>
      </c>
      <c r="J34" s="13"/>
      <c r="K34" s="74">
        <f>I34+1</f>
        <v>46143</v>
      </c>
      <c r="L34" s="75"/>
      <c r="M34" s="76"/>
      <c r="N34" s="76"/>
      <c r="O34" s="76"/>
      <c r="P34" s="76"/>
      <c r="Q34" s="76"/>
      <c r="R34" s="77"/>
      <c r="S34" s="93">
        <f>K34+1</f>
        <v>46144</v>
      </c>
      <c r="T34" s="94"/>
      <c r="U34" s="72"/>
      <c r="V34" s="72"/>
      <c r="W34" s="72"/>
      <c r="X34" s="72"/>
      <c r="Y34" s="72"/>
      <c r="Z34" s="73"/>
    </row>
    <row r="35" spans="1:27" s="1" customFormat="1" x14ac:dyDescent="0.2">
      <c r="A35" s="84"/>
      <c r="B35" s="85"/>
      <c r="C35" s="53"/>
      <c r="D35" s="54"/>
      <c r="E35" s="53"/>
      <c r="F35" s="54"/>
      <c r="G35" s="62" t="s">
        <v>136</v>
      </c>
      <c r="H35" s="63"/>
      <c r="I35" s="53"/>
      <c r="J35" s="54"/>
      <c r="K35" s="53"/>
      <c r="L35" s="55"/>
      <c r="M35" s="55"/>
      <c r="N35" s="55"/>
      <c r="O35" s="55"/>
      <c r="P35" s="55"/>
      <c r="Q35" s="55"/>
      <c r="R35" s="54"/>
      <c r="S35" s="84"/>
      <c r="T35" s="85"/>
      <c r="U35" s="85"/>
      <c r="V35" s="85"/>
      <c r="W35" s="85"/>
      <c r="X35" s="85"/>
      <c r="Y35" s="85"/>
      <c r="Z35" s="99"/>
    </row>
    <row r="36" spans="1:27" s="1" customFormat="1" x14ac:dyDescent="0.2">
      <c r="A36" s="84"/>
      <c r="B36" s="85"/>
      <c r="C36" s="53"/>
      <c r="D36" s="54"/>
      <c r="E36" s="53"/>
      <c r="F36" s="54"/>
      <c r="G36" s="62" t="s">
        <v>67</v>
      </c>
      <c r="H36" s="63"/>
      <c r="I36" s="53"/>
      <c r="J36" s="54"/>
      <c r="K36" s="53"/>
      <c r="L36" s="55"/>
      <c r="M36" s="55"/>
      <c r="N36" s="55"/>
      <c r="O36" s="55"/>
      <c r="P36" s="55"/>
      <c r="Q36" s="55"/>
      <c r="R36" s="54"/>
      <c r="S36" s="84"/>
      <c r="T36" s="85"/>
      <c r="U36" s="85"/>
      <c r="V36" s="85"/>
      <c r="W36" s="85"/>
      <c r="X36" s="85"/>
      <c r="Y36" s="85"/>
      <c r="Z36" s="99"/>
    </row>
    <row r="37" spans="1:27" s="1" customFormat="1" x14ac:dyDescent="0.2">
      <c r="A37" s="84"/>
      <c r="B37" s="85"/>
      <c r="C37" s="53"/>
      <c r="D37" s="54"/>
      <c r="E37" s="53"/>
      <c r="F37" s="54"/>
      <c r="G37" s="62" t="s">
        <v>68</v>
      </c>
      <c r="H37" s="63"/>
      <c r="I37" s="53"/>
      <c r="J37" s="54"/>
      <c r="K37" s="53"/>
      <c r="L37" s="55"/>
      <c r="M37" s="55"/>
      <c r="N37" s="55"/>
      <c r="O37" s="55"/>
      <c r="P37" s="55"/>
      <c r="Q37" s="55"/>
      <c r="R37" s="54"/>
      <c r="S37" s="84"/>
      <c r="T37" s="85"/>
      <c r="U37" s="85"/>
      <c r="V37" s="85"/>
      <c r="W37" s="85"/>
      <c r="X37" s="85"/>
      <c r="Y37" s="85"/>
      <c r="Z37" s="99"/>
    </row>
    <row r="38" spans="1:27" s="1" customFormat="1" x14ac:dyDescent="0.2">
      <c r="A38" s="84"/>
      <c r="B38" s="85"/>
      <c r="C38" s="53"/>
      <c r="D38" s="54"/>
      <c r="E38" s="53"/>
      <c r="F38" s="54"/>
      <c r="G38" s="53"/>
      <c r="H38" s="54"/>
      <c r="I38" s="53"/>
      <c r="J38" s="54"/>
      <c r="K38" s="53"/>
      <c r="L38" s="55"/>
      <c r="M38" s="55"/>
      <c r="N38" s="55"/>
      <c r="O38" s="55"/>
      <c r="P38" s="55"/>
      <c r="Q38" s="55"/>
      <c r="R38" s="54"/>
      <c r="S38" s="84"/>
      <c r="T38" s="85"/>
      <c r="U38" s="85"/>
      <c r="V38" s="85"/>
      <c r="W38" s="85"/>
      <c r="X38" s="85"/>
      <c r="Y38" s="85"/>
      <c r="Z38" s="99"/>
    </row>
    <row r="39" spans="1:27" s="2" customFormat="1" x14ac:dyDescent="0.2">
      <c r="A39" s="66"/>
      <c r="B39" s="67"/>
      <c r="C39" s="69"/>
      <c r="D39" s="71"/>
      <c r="E39" s="69"/>
      <c r="F39" s="71"/>
      <c r="G39" s="69"/>
      <c r="H39" s="71"/>
      <c r="I39" s="69"/>
      <c r="J39" s="71"/>
      <c r="K39" s="69"/>
      <c r="L39" s="70"/>
      <c r="M39" s="70"/>
      <c r="N39" s="70"/>
      <c r="O39" s="70"/>
      <c r="P39" s="70"/>
      <c r="Q39" s="70"/>
      <c r="R39" s="71"/>
      <c r="S39" s="66"/>
      <c r="T39" s="67"/>
      <c r="U39" s="67"/>
      <c r="V39" s="67"/>
      <c r="W39" s="67"/>
      <c r="X39" s="67"/>
      <c r="Y39" s="67"/>
      <c r="Z39" s="68"/>
      <c r="AA39" s="1"/>
    </row>
    <row r="40" spans="1:27" ht="18.75" x14ac:dyDescent="0.2">
      <c r="A40" s="14">
        <f>S34+1</f>
        <v>46145</v>
      </c>
      <c r="B40" s="15"/>
      <c r="C40" s="12">
        <f>A40+1</f>
        <v>46146</v>
      </c>
      <c r="D40" s="13"/>
      <c r="E40" s="16" t="s">
        <v>13</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12">
    <mergeCell ref="K10:L10"/>
    <mergeCell ref="M10:R10"/>
    <mergeCell ref="S10:T10"/>
    <mergeCell ref="U10:Z10"/>
    <mergeCell ref="A11:B11"/>
    <mergeCell ref="C11:D11"/>
    <mergeCell ref="E17:F17"/>
    <mergeCell ref="G17:H17"/>
    <mergeCell ref="K15:R15"/>
    <mergeCell ref="S14:Z14"/>
    <mergeCell ref="A13:B13"/>
    <mergeCell ref="C13:D13"/>
    <mergeCell ref="E13:F13"/>
    <mergeCell ref="I13:J13"/>
    <mergeCell ref="K13:R13"/>
    <mergeCell ref="S11:Z11"/>
    <mergeCell ref="K11:R11"/>
    <mergeCell ref="E11:F11"/>
    <mergeCell ref="G11:H11"/>
    <mergeCell ref="I11:J11"/>
    <mergeCell ref="A1:H7"/>
    <mergeCell ref="K1:Q1"/>
    <mergeCell ref="S1:Y1"/>
    <mergeCell ref="A9:B9"/>
    <mergeCell ref="C9:D9"/>
    <mergeCell ref="E9:F9"/>
    <mergeCell ref="G9:H9"/>
    <mergeCell ref="I9:J9"/>
    <mergeCell ref="K9:R9"/>
    <mergeCell ref="S9:Z9"/>
    <mergeCell ref="G13:H13"/>
    <mergeCell ref="A12:B12"/>
    <mergeCell ref="C12:D12"/>
    <mergeCell ref="S17:Z17"/>
    <mergeCell ref="G12:H12"/>
    <mergeCell ref="C15:D15"/>
    <mergeCell ref="S19:Z19"/>
    <mergeCell ref="I17:J17"/>
    <mergeCell ref="S13:Z13"/>
    <mergeCell ref="A14:B14"/>
    <mergeCell ref="C14:D14"/>
    <mergeCell ref="E14:F14"/>
    <mergeCell ref="I14:J14"/>
    <mergeCell ref="K14:R14"/>
    <mergeCell ref="E12:F12"/>
    <mergeCell ref="A15:B15"/>
    <mergeCell ref="E15:F15"/>
    <mergeCell ref="G15:H15"/>
    <mergeCell ref="I15:J15"/>
    <mergeCell ref="K17:R17"/>
    <mergeCell ref="K12:R12"/>
    <mergeCell ref="S12:Z12"/>
    <mergeCell ref="C20:D20"/>
    <mergeCell ref="E20:F20"/>
    <mergeCell ref="G14:H14"/>
    <mergeCell ref="I20:J20"/>
    <mergeCell ref="S20:Z20"/>
    <mergeCell ref="A19:B19"/>
    <mergeCell ref="C19:D19"/>
    <mergeCell ref="E19:F19"/>
    <mergeCell ref="I19:J19"/>
    <mergeCell ref="A17:B17"/>
    <mergeCell ref="S15:Z15"/>
    <mergeCell ref="G20:H20"/>
    <mergeCell ref="S18:Z18"/>
    <mergeCell ref="E18:F18"/>
    <mergeCell ref="G18:H18"/>
    <mergeCell ref="M16:R16"/>
    <mergeCell ref="S16:T16"/>
    <mergeCell ref="U16:Z16"/>
    <mergeCell ref="I18:J18"/>
    <mergeCell ref="A18:B18"/>
    <mergeCell ref="C30:D30"/>
    <mergeCell ref="K18:R18"/>
    <mergeCell ref="G19:H19"/>
    <mergeCell ref="K16:L16"/>
    <mergeCell ref="S21:Z21"/>
    <mergeCell ref="K22:L22"/>
    <mergeCell ref="M22:R22"/>
    <mergeCell ref="S22:T22"/>
    <mergeCell ref="U22:Z22"/>
    <mergeCell ref="A23:B23"/>
    <mergeCell ref="C23:D23"/>
    <mergeCell ref="E23:F23"/>
    <mergeCell ref="G23:H23"/>
    <mergeCell ref="I23:J23"/>
    <mergeCell ref="A21:B21"/>
    <mergeCell ref="C21:D21"/>
    <mergeCell ref="A20:B20"/>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E29:F29"/>
    <mergeCell ref="G29:H29"/>
    <mergeCell ref="I29:J29"/>
    <mergeCell ref="A27:B27"/>
    <mergeCell ref="C27:D27"/>
    <mergeCell ref="E27:F27"/>
    <mergeCell ref="G27:H27"/>
    <mergeCell ref="I27:J27"/>
    <mergeCell ref="K27:R27"/>
    <mergeCell ref="K29:R29"/>
    <mergeCell ref="S29:Z29"/>
    <mergeCell ref="C29:D29"/>
    <mergeCell ref="A30:B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zoomScale="70" zoomScaleNormal="70" workbookViewId="0">
      <selection activeCell="AK29" sqref="AK29"/>
    </sheetView>
  </sheetViews>
  <sheetFormatPr defaultRowHeight="12.75" x14ac:dyDescent="0.2"/>
  <cols>
    <col min="1" max="1" width="4.7109375" customWidth="1"/>
    <col min="2" max="2" width="13.7109375" customWidth="1"/>
    <col min="3" max="3" width="4.7109375" customWidth="1"/>
    <col min="4" max="4" width="13.7109375" customWidth="1"/>
    <col min="5" max="5" width="4.7109375" customWidth="1"/>
    <col min="6" max="6" width="13.7109375" customWidth="1"/>
    <col min="7" max="7" width="4.7109375" customWidth="1"/>
    <col min="8" max="8" width="13.7109375" customWidth="1"/>
    <col min="9" max="9" width="4.71093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3">
        <f>DATE('OCT 25'!AD18,'OCT 25'!AD20+7,1)</f>
        <v>46143</v>
      </c>
      <c r="B1" s="83"/>
      <c r="C1" s="83"/>
      <c r="D1" s="83"/>
      <c r="E1" s="83"/>
      <c r="F1" s="83"/>
      <c r="G1" s="83"/>
      <c r="H1" s="83"/>
      <c r="I1" s="11"/>
      <c r="J1" s="11"/>
      <c r="K1" s="88">
        <f>DATE(YEAR(A1),MONTH(A1)-1,1)</f>
        <v>46113</v>
      </c>
      <c r="L1" s="88"/>
      <c r="M1" s="88"/>
      <c r="N1" s="88"/>
      <c r="O1" s="88"/>
      <c r="P1" s="88"/>
      <c r="Q1" s="88"/>
      <c r="S1" s="88">
        <f>DATE(YEAR(A1),MONTH(A1)+1,1)</f>
        <v>46174</v>
      </c>
      <c r="T1" s="88"/>
      <c r="U1" s="88"/>
      <c r="V1" s="88"/>
      <c r="W1" s="88"/>
      <c r="X1" s="88"/>
      <c r="Y1" s="88"/>
    </row>
    <row r="2" spans="1:27" s="3" customFormat="1" ht="11.25" customHeight="1" x14ac:dyDescent="0.2">
      <c r="A2" s="83"/>
      <c r="B2" s="83"/>
      <c r="C2" s="83"/>
      <c r="D2" s="83"/>
      <c r="E2" s="83"/>
      <c r="F2" s="83"/>
      <c r="G2" s="83"/>
      <c r="H2" s="83"/>
      <c r="I2" s="11"/>
      <c r="J2" s="11"/>
      <c r="K2" s="34" t="str">
        <f>INDEX({"S";"M";"T";"W";"T";"F";"S"},1+MOD(start_day+1-2,7))</f>
        <v>S</v>
      </c>
      <c r="L2" s="34" t="str">
        <f>INDEX({"S";"M";"T";"W";"T";"F";"S"},1+MOD(start_day+2-2,7))</f>
        <v>M</v>
      </c>
      <c r="M2" s="34" t="str">
        <f>INDEX({"S";"M";"T";"W";"T";"F";"S"},1+MOD(start_day+3-2,7))</f>
        <v>T</v>
      </c>
      <c r="N2" s="34" t="str">
        <f>INDEX({"S";"M";"T";"W";"T";"F";"S"},1+MOD(start_day+4-2,7))</f>
        <v>W</v>
      </c>
      <c r="O2" s="34" t="str">
        <f>INDEX({"S";"M";"T";"W";"T";"F";"S"},1+MOD(start_day+5-2,7))</f>
        <v>T</v>
      </c>
      <c r="P2" s="34" t="str">
        <f>INDEX({"S";"M";"T";"W";"T";"F";"S"},1+MOD(start_day+6-2,7))</f>
        <v>F</v>
      </c>
      <c r="Q2" s="34" t="str">
        <f>INDEX({"S";"M";"T";"W";"T";"F";"S"},1+MOD(start_day+7-2,7))</f>
        <v>S</v>
      </c>
      <c r="S2" s="34" t="str">
        <f>INDEX({"S";"M";"T";"W";"T";"F";"S"},1+MOD(start_day+1-2,7))</f>
        <v>S</v>
      </c>
      <c r="T2" s="34" t="str">
        <f>INDEX({"S";"M";"T";"W";"T";"F";"S"},1+MOD(start_day+2-2,7))</f>
        <v>M</v>
      </c>
      <c r="U2" s="34" t="str">
        <f>INDEX({"S";"M";"T";"W";"T";"F";"S"},1+MOD(start_day+3-2,7))</f>
        <v>T</v>
      </c>
      <c r="V2" s="34" t="str">
        <f>INDEX({"S";"M";"T";"W";"T";"F";"S"},1+MOD(start_day+4-2,7))</f>
        <v>W</v>
      </c>
      <c r="W2" s="34" t="str">
        <f>INDEX({"S";"M";"T";"W";"T";"F";"S"},1+MOD(start_day+5-2,7))</f>
        <v>T</v>
      </c>
      <c r="X2" s="34" t="str">
        <f>INDEX({"S";"M";"T";"W";"T";"F";"S"},1+MOD(start_day+6-2,7))</f>
        <v>F</v>
      </c>
      <c r="Y2" s="34" t="str">
        <f>INDEX({"S";"M";"T";"W";"T";"F";"S"},1+MOD(start_day+7-2,7))</f>
        <v>S</v>
      </c>
    </row>
    <row r="3" spans="1:27" s="4" customFormat="1" ht="9" customHeight="1" x14ac:dyDescent="0.2">
      <c r="A3" s="83"/>
      <c r="B3" s="83"/>
      <c r="C3" s="83"/>
      <c r="D3" s="83"/>
      <c r="E3" s="83"/>
      <c r="F3" s="83"/>
      <c r="G3" s="83"/>
      <c r="H3" s="83"/>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46113</v>
      </c>
      <c r="O3" s="21">
        <f t="shared" si="0"/>
        <v>46114</v>
      </c>
      <c r="P3" s="21">
        <f t="shared" si="0"/>
        <v>46115</v>
      </c>
      <c r="Q3" s="21">
        <f t="shared" si="0"/>
        <v>46116</v>
      </c>
      <c r="R3" s="3"/>
      <c r="S3" s="21" t="str">
        <f t="shared" ref="S3:Y8" si="1">IF(MONTH($S$1)&lt;&gt;MONTH($S$1-(WEEKDAY($S$1,1)-(start_day-1))-IF((WEEKDAY($S$1,1)-(start_day-1))&lt;=0,7,0)+(ROW(S3)-ROW($S$3))*7+(COLUMN(S3)-COLUMN($S$3)+1)),"",$S$1-(WEEKDAY($S$1,1)-(start_day-1))-IF((WEEKDAY($S$1,1)-(start_day-1))&lt;=0,7,0)+(ROW(S3)-ROW($S$3))*7+(COLUMN(S3)-COLUMN($S$3)+1))</f>
        <v/>
      </c>
      <c r="T3" s="21">
        <f t="shared" si="1"/>
        <v>46174</v>
      </c>
      <c r="U3" s="21">
        <f t="shared" si="1"/>
        <v>46175</v>
      </c>
      <c r="V3" s="21">
        <f t="shared" si="1"/>
        <v>46176</v>
      </c>
      <c r="W3" s="21">
        <f t="shared" si="1"/>
        <v>46177</v>
      </c>
      <c r="X3" s="21">
        <f t="shared" si="1"/>
        <v>46178</v>
      </c>
      <c r="Y3" s="21">
        <f t="shared" si="1"/>
        <v>46179</v>
      </c>
    </row>
    <row r="4" spans="1:27" s="4" customFormat="1" ht="9" customHeight="1" x14ac:dyDescent="0.2">
      <c r="A4" s="83"/>
      <c r="B4" s="83"/>
      <c r="C4" s="83"/>
      <c r="D4" s="83"/>
      <c r="E4" s="83"/>
      <c r="F4" s="83"/>
      <c r="G4" s="83"/>
      <c r="H4" s="83"/>
      <c r="I4" s="11"/>
      <c r="J4" s="11"/>
      <c r="K4" s="21">
        <f t="shared" si="0"/>
        <v>46117</v>
      </c>
      <c r="L4" s="21">
        <f t="shared" si="0"/>
        <v>46118</v>
      </c>
      <c r="M4" s="21">
        <f t="shared" si="0"/>
        <v>46119</v>
      </c>
      <c r="N4" s="21">
        <f t="shared" si="0"/>
        <v>46120</v>
      </c>
      <c r="O4" s="21">
        <f t="shared" si="0"/>
        <v>46121</v>
      </c>
      <c r="P4" s="21">
        <f t="shared" si="0"/>
        <v>46122</v>
      </c>
      <c r="Q4" s="21">
        <f t="shared" si="0"/>
        <v>46123</v>
      </c>
      <c r="R4" s="3"/>
      <c r="S4" s="21">
        <f t="shared" si="1"/>
        <v>46180</v>
      </c>
      <c r="T4" s="21">
        <f t="shared" si="1"/>
        <v>46181</v>
      </c>
      <c r="U4" s="21">
        <f t="shared" si="1"/>
        <v>46182</v>
      </c>
      <c r="V4" s="21">
        <f t="shared" si="1"/>
        <v>46183</v>
      </c>
      <c r="W4" s="21">
        <f t="shared" si="1"/>
        <v>46184</v>
      </c>
      <c r="X4" s="21">
        <f t="shared" si="1"/>
        <v>46185</v>
      </c>
      <c r="Y4" s="21">
        <f t="shared" si="1"/>
        <v>46186</v>
      </c>
    </row>
    <row r="5" spans="1:27" s="4" customFormat="1" ht="9" customHeight="1" x14ac:dyDescent="0.2">
      <c r="A5" s="83"/>
      <c r="B5" s="83"/>
      <c r="C5" s="83"/>
      <c r="D5" s="83"/>
      <c r="E5" s="83"/>
      <c r="F5" s="83"/>
      <c r="G5" s="83"/>
      <c r="H5" s="83"/>
      <c r="I5" s="11"/>
      <c r="J5" s="11"/>
      <c r="K5" s="21">
        <f t="shared" si="0"/>
        <v>46124</v>
      </c>
      <c r="L5" s="21">
        <f t="shared" si="0"/>
        <v>46125</v>
      </c>
      <c r="M5" s="21">
        <f t="shared" si="0"/>
        <v>46126</v>
      </c>
      <c r="N5" s="21">
        <f t="shared" si="0"/>
        <v>46127</v>
      </c>
      <c r="O5" s="21">
        <f t="shared" si="0"/>
        <v>46128</v>
      </c>
      <c r="P5" s="21">
        <f t="shared" si="0"/>
        <v>46129</v>
      </c>
      <c r="Q5" s="21">
        <f t="shared" si="0"/>
        <v>46130</v>
      </c>
      <c r="R5" s="3"/>
      <c r="S5" s="21">
        <f t="shared" si="1"/>
        <v>46187</v>
      </c>
      <c r="T5" s="21">
        <f t="shared" si="1"/>
        <v>46188</v>
      </c>
      <c r="U5" s="21">
        <f t="shared" si="1"/>
        <v>46189</v>
      </c>
      <c r="V5" s="21">
        <f t="shared" si="1"/>
        <v>46190</v>
      </c>
      <c r="W5" s="21">
        <f t="shared" si="1"/>
        <v>46191</v>
      </c>
      <c r="X5" s="21">
        <f t="shared" si="1"/>
        <v>46192</v>
      </c>
      <c r="Y5" s="21">
        <f t="shared" si="1"/>
        <v>46193</v>
      </c>
    </row>
    <row r="6" spans="1:27" s="4" customFormat="1" ht="9" customHeight="1" x14ac:dyDescent="0.2">
      <c r="A6" s="83"/>
      <c r="B6" s="83"/>
      <c r="C6" s="83"/>
      <c r="D6" s="83"/>
      <c r="E6" s="83"/>
      <c r="F6" s="83"/>
      <c r="G6" s="83"/>
      <c r="H6" s="83"/>
      <c r="I6" s="11"/>
      <c r="J6" s="11"/>
      <c r="K6" s="21">
        <f t="shared" si="0"/>
        <v>46131</v>
      </c>
      <c r="L6" s="21">
        <f t="shared" si="0"/>
        <v>46132</v>
      </c>
      <c r="M6" s="21">
        <f t="shared" si="0"/>
        <v>46133</v>
      </c>
      <c r="N6" s="21">
        <f t="shared" si="0"/>
        <v>46134</v>
      </c>
      <c r="O6" s="21">
        <f t="shared" si="0"/>
        <v>46135</v>
      </c>
      <c r="P6" s="21">
        <f t="shared" si="0"/>
        <v>46136</v>
      </c>
      <c r="Q6" s="21">
        <f t="shared" si="0"/>
        <v>46137</v>
      </c>
      <c r="R6" s="3"/>
      <c r="S6" s="21">
        <f t="shared" si="1"/>
        <v>46194</v>
      </c>
      <c r="T6" s="21">
        <f t="shared" si="1"/>
        <v>46195</v>
      </c>
      <c r="U6" s="21">
        <f t="shared" si="1"/>
        <v>46196</v>
      </c>
      <c r="V6" s="21">
        <f t="shared" si="1"/>
        <v>46197</v>
      </c>
      <c r="W6" s="21">
        <f t="shared" si="1"/>
        <v>46198</v>
      </c>
      <c r="X6" s="21">
        <f t="shared" si="1"/>
        <v>46199</v>
      </c>
      <c r="Y6" s="21">
        <f t="shared" si="1"/>
        <v>46200</v>
      </c>
    </row>
    <row r="7" spans="1:27" s="4" customFormat="1" ht="9" customHeight="1" x14ac:dyDescent="0.2">
      <c r="A7" s="83"/>
      <c r="B7" s="83"/>
      <c r="C7" s="83"/>
      <c r="D7" s="83"/>
      <c r="E7" s="83"/>
      <c r="F7" s="83"/>
      <c r="G7" s="83"/>
      <c r="H7" s="83"/>
      <c r="I7" s="11"/>
      <c r="J7" s="11"/>
      <c r="K7" s="21">
        <f t="shared" si="0"/>
        <v>46138</v>
      </c>
      <c r="L7" s="21">
        <f t="shared" si="0"/>
        <v>46139</v>
      </c>
      <c r="M7" s="21">
        <f t="shared" si="0"/>
        <v>46140</v>
      </c>
      <c r="N7" s="21">
        <f t="shared" si="0"/>
        <v>46141</v>
      </c>
      <c r="O7" s="21">
        <f t="shared" si="0"/>
        <v>46142</v>
      </c>
      <c r="P7" s="21" t="str">
        <f t="shared" si="0"/>
        <v/>
      </c>
      <c r="Q7" s="21" t="str">
        <f t="shared" si="0"/>
        <v/>
      </c>
      <c r="R7" s="3"/>
      <c r="S7" s="21">
        <f t="shared" si="1"/>
        <v>46201</v>
      </c>
      <c r="T7" s="21">
        <f t="shared" si="1"/>
        <v>46202</v>
      </c>
      <c r="U7" s="21">
        <f t="shared" si="1"/>
        <v>46203</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86">
        <f>A10</f>
        <v>46138</v>
      </c>
      <c r="B9" s="87"/>
      <c r="C9" s="87">
        <f>C10</f>
        <v>46139</v>
      </c>
      <c r="D9" s="87"/>
      <c r="E9" s="87">
        <f>E10</f>
        <v>46140</v>
      </c>
      <c r="F9" s="87"/>
      <c r="G9" s="87">
        <f>G10</f>
        <v>46141</v>
      </c>
      <c r="H9" s="87"/>
      <c r="I9" s="87">
        <f>I10</f>
        <v>46142</v>
      </c>
      <c r="J9" s="87"/>
      <c r="K9" s="87">
        <f>K10</f>
        <v>46143</v>
      </c>
      <c r="L9" s="87"/>
      <c r="M9" s="87"/>
      <c r="N9" s="87"/>
      <c r="O9" s="87"/>
      <c r="P9" s="87"/>
      <c r="Q9" s="87"/>
      <c r="R9" s="87"/>
      <c r="S9" s="87">
        <f>S10</f>
        <v>46144</v>
      </c>
      <c r="T9" s="87"/>
      <c r="U9" s="87"/>
      <c r="V9" s="87"/>
      <c r="W9" s="87"/>
      <c r="X9" s="87"/>
      <c r="Y9" s="87"/>
      <c r="Z9" s="89"/>
    </row>
    <row r="10" spans="1:27" s="1" customFormat="1" ht="18.75" x14ac:dyDescent="0.2">
      <c r="A10" s="14">
        <f>$A$1-(WEEKDAY($A$1,1)-(start_day-1))-IF((WEEKDAY($A$1,1)-(start_day-1))&lt;=0,7,0)+1</f>
        <v>46138</v>
      </c>
      <c r="B10" s="15"/>
      <c r="C10" s="12">
        <f>A10+1</f>
        <v>46139</v>
      </c>
      <c r="D10" s="13"/>
      <c r="E10" s="12">
        <f>C10+1</f>
        <v>46140</v>
      </c>
      <c r="F10" s="13"/>
      <c r="G10" s="12">
        <f>E10+1</f>
        <v>46141</v>
      </c>
      <c r="H10" s="13"/>
      <c r="I10" s="12">
        <f>G10+1</f>
        <v>46142</v>
      </c>
      <c r="J10" s="13"/>
      <c r="K10" s="74">
        <f>I10+1</f>
        <v>46143</v>
      </c>
      <c r="L10" s="75"/>
      <c r="M10" s="76"/>
      <c r="N10" s="76"/>
      <c r="O10" s="76"/>
      <c r="P10" s="76"/>
      <c r="Q10" s="76"/>
      <c r="R10" s="77"/>
      <c r="S10" s="93">
        <f>K10+1</f>
        <v>46144</v>
      </c>
      <c r="T10" s="94"/>
      <c r="U10" s="72"/>
      <c r="V10" s="72"/>
      <c r="W10" s="72"/>
      <c r="X10" s="72"/>
      <c r="Y10" s="72"/>
      <c r="Z10" s="73"/>
    </row>
    <row r="11" spans="1:27" s="1" customFormat="1" x14ac:dyDescent="0.2">
      <c r="A11" s="84"/>
      <c r="B11" s="85"/>
      <c r="C11" s="53"/>
      <c r="D11" s="54"/>
      <c r="E11" s="53"/>
      <c r="F11" s="54"/>
      <c r="G11" s="62"/>
      <c r="H11" s="63"/>
      <c r="I11" s="53"/>
      <c r="J11" s="54"/>
      <c r="K11" s="53"/>
      <c r="L11" s="55"/>
      <c r="M11" s="55"/>
      <c r="N11" s="55"/>
      <c r="O11" s="55"/>
      <c r="P11" s="55"/>
      <c r="Q11" s="55"/>
      <c r="R11" s="54"/>
      <c r="S11" s="193" t="s">
        <v>32</v>
      </c>
      <c r="T11" s="194"/>
      <c r="U11" s="194"/>
      <c r="V11" s="194"/>
      <c r="W11" s="194"/>
      <c r="X11" s="194"/>
      <c r="Y11" s="194"/>
      <c r="Z11" s="216"/>
    </row>
    <row r="12" spans="1:27" s="1" customFormat="1" x14ac:dyDescent="0.2">
      <c r="A12" s="84"/>
      <c r="B12" s="85"/>
      <c r="C12" s="53"/>
      <c r="D12" s="54"/>
      <c r="E12" s="53"/>
      <c r="F12" s="54"/>
      <c r="G12" s="62"/>
      <c r="H12" s="63"/>
      <c r="I12" s="53"/>
      <c r="J12" s="54"/>
      <c r="K12" s="53"/>
      <c r="L12" s="55"/>
      <c r="M12" s="55"/>
      <c r="N12" s="55"/>
      <c r="O12" s="55"/>
      <c r="P12" s="55"/>
      <c r="Q12" s="55"/>
      <c r="R12" s="54"/>
      <c r="S12" s="84"/>
      <c r="T12" s="85"/>
      <c r="U12" s="85"/>
      <c r="V12" s="85"/>
      <c r="W12" s="85"/>
      <c r="X12" s="85"/>
      <c r="Y12" s="85"/>
      <c r="Z12" s="99"/>
    </row>
    <row r="13" spans="1:27" s="1" customFormat="1" x14ac:dyDescent="0.2">
      <c r="A13" s="84"/>
      <c r="B13" s="85"/>
      <c r="C13" s="53"/>
      <c r="D13" s="54"/>
      <c r="E13" s="53"/>
      <c r="F13" s="54"/>
      <c r="G13" s="62"/>
      <c r="H13" s="63"/>
      <c r="I13" s="53"/>
      <c r="J13" s="54"/>
      <c r="K13" s="53"/>
      <c r="L13" s="55"/>
      <c r="M13" s="55"/>
      <c r="N13" s="55"/>
      <c r="O13" s="55"/>
      <c r="P13" s="55"/>
      <c r="Q13" s="55"/>
      <c r="R13" s="54"/>
      <c r="S13" s="84"/>
      <c r="T13" s="85"/>
      <c r="U13" s="85"/>
      <c r="V13" s="85"/>
      <c r="W13" s="85"/>
      <c r="X13" s="85"/>
      <c r="Y13" s="85"/>
      <c r="Z13" s="99"/>
    </row>
    <row r="14" spans="1:27" s="1" customFormat="1" x14ac:dyDescent="0.2">
      <c r="A14" s="84"/>
      <c r="B14" s="85"/>
      <c r="C14" s="53"/>
      <c r="D14" s="54"/>
      <c r="E14" s="53"/>
      <c r="F14" s="54"/>
      <c r="G14" s="62"/>
      <c r="H14" s="63"/>
      <c r="I14" s="53"/>
      <c r="J14" s="54"/>
      <c r="K14" s="53"/>
      <c r="L14" s="55"/>
      <c r="M14" s="55"/>
      <c r="N14" s="55"/>
      <c r="O14" s="55"/>
      <c r="P14" s="55"/>
      <c r="Q14" s="55"/>
      <c r="R14" s="54"/>
      <c r="S14" s="84"/>
      <c r="T14" s="85"/>
      <c r="U14" s="85"/>
      <c r="V14" s="85"/>
      <c r="W14" s="85"/>
      <c r="X14" s="85"/>
      <c r="Y14" s="85"/>
      <c r="Z14" s="99"/>
    </row>
    <row r="15" spans="1:27" s="2" customFormat="1" ht="13.35" customHeight="1" x14ac:dyDescent="0.2">
      <c r="A15" s="66"/>
      <c r="B15" s="67"/>
      <c r="C15" s="69"/>
      <c r="D15" s="71"/>
      <c r="E15" s="69"/>
      <c r="F15" s="71"/>
      <c r="G15" s="69"/>
      <c r="H15" s="71"/>
      <c r="I15" s="69"/>
      <c r="J15" s="71"/>
      <c r="K15" s="69"/>
      <c r="L15" s="70"/>
      <c r="M15" s="70"/>
      <c r="N15" s="70"/>
      <c r="O15" s="70"/>
      <c r="P15" s="70"/>
      <c r="Q15" s="70"/>
      <c r="R15" s="71"/>
      <c r="S15" s="66"/>
      <c r="T15" s="67"/>
      <c r="U15" s="67"/>
      <c r="V15" s="67"/>
      <c r="W15" s="67"/>
      <c r="X15" s="67"/>
      <c r="Y15" s="67"/>
      <c r="Z15" s="68"/>
      <c r="AA15" s="1"/>
    </row>
    <row r="16" spans="1:27" s="1" customFormat="1" ht="18.75" x14ac:dyDescent="0.2">
      <c r="A16" s="14">
        <f>S10+1</f>
        <v>46145</v>
      </c>
      <c r="B16" s="15"/>
      <c r="C16" s="12">
        <f>A16+1</f>
        <v>46146</v>
      </c>
      <c r="D16" s="13"/>
      <c r="E16" s="12">
        <f>C16+1</f>
        <v>46147</v>
      </c>
      <c r="F16" s="13"/>
      <c r="G16" s="12">
        <f>E16+1</f>
        <v>46148</v>
      </c>
      <c r="H16" s="13"/>
      <c r="I16" s="12">
        <f>G16+1</f>
        <v>46149</v>
      </c>
      <c r="J16" s="13"/>
      <c r="K16" s="74">
        <f>I16+1</f>
        <v>46150</v>
      </c>
      <c r="L16" s="75"/>
      <c r="M16" s="76"/>
      <c r="N16" s="76"/>
      <c r="O16" s="76"/>
      <c r="P16" s="76"/>
      <c r="Q16" s="76"/>
      <c r="R16" s="77"/>
      <c r="S16" s="93">
        <f>K16+1</f>
        <v>46151</v>
      </c>
      <c r="T16" s="94"/>
      <c r="U16" s="72"/>
      <c r="V16" s="72"/>
      <c r="W16" s="72"/>
      <c r="X16" s="72"/>
      <c r="Y16" s="72"/>
      <c r="Z16" s="73"/>
    </row>
    <row r="17" spans="1:27" s="1" customFormat="1" x14ac:dyDescent="0.2">
      <c r="A17" s="84"/>
      <c r="B17" s="85"/>
      <c r="C17" s="53"/>
      <c r="D17" s="54"/>
      <c r="E17" s="53"/>
      <c r="F17" s="54"/>
      <c r="G17" s="62"/>
      <c r="H17" s="63"/>
      <c r="I17" s="53"/>
      <c r="J17" s="54"/>
      <c r="K17" s="53"/>
      <c r="L17" s="55"/>
      <c r="M17" s="55"/>
      <c r="N17" s="55"/>
      <c r="O17" s="55"/>
      <c r="P17" s="55"/>
      <c r="Q17" s="55"/>
      <c r="R17" s="54"/>
      <c r="S17" s="56"/>
      <c r="T17" s="57"/>
      <c r="U17" s="81"/>
      <c r="V17" s="81"/>
      <c r="W17" s="81"/>
      <c r="X17" s="81"/>
      <c r="Y17" s="81"/>
      <c r="Z17" s="82"/>
    </row>
    <row r="18" spans="1:27" s="1" customFormat="1" x14ac:dyDescent="0.2">
      <c r="A18" s="84"/>
      <c r="B18" s="85"/>
      <c r="C18" s="53"/>
      <c r="D18" s="54"/>
      <c r="E18" s="53"/>
      <c r="F18" s="54"/>
      <c r="G18" s="62"/>
      <c r="H18" s="63"/>
      <c r="I18" s="53"/>
      <c r="J18" s="54"/>
      <c r="K18" s="53"/>
      <c r="L18" s="55"/>
      <c r="M18" s="55"/>
      <c r="N18" s="55"/>
      <c r="O18" s="55"/>
      <c r="P18" s="55"/>
      <c r="Q18" s="55"/>
      <c r="R18" s="54"/>
      <c r="S18" s="56"/>
      <c r="T18" s="57"/>
      <c r="U18" s="81"/>
      <c r="V18" s="81"/>
      <c r="W18" s="81"/>
      <c r="X18" s="81"/>
      <c r="Y18" s="81"/>
      <c r="Z18" s="82"/>
    </row>
    <row r="19" spans="1:27" s="1" customFormat="1" x14ac:dyDescent="0.2">
      <c r="A19" s="84"/>
      <c r="B19" s="85"/>
      <c r="C19" s="53"/>
      <c r="D19" s="54"/>
      <c r="E19" s="53"/>
      <c r="F19" s="54"/>
      <c r="G19" s="62"/>
      <c r="H19" s="63"/>
      <c r="I19" s="53"/>
      <c r="J19" s="54"/>
      <c r="K19" s="53"/>
      <c r="L19" s="55"/>
      <c r="M19" s="55"/>
      <c r="N19" s="55"/>
      <c r="O19" s="55"/>
      <c r="P19" s="55"/>
      <c r="Q19" s="55"/>
      <c r="R19" s="54"/>
      <c r="S19" s="56"/>
      <c r="T19" s="57"/>
      <c r="U19" s="81"/>
      <c r="V19" s="81"/>
      <c r="W19" s="81"/>
      <c r="X19" s="81"/>
      <c r="Y19" s="81"/>
      <c r="Z19" s="82"/>
    </row>
    <row r="20" spans="1:27" s="1" customFormat="1" x14ac:dyDescent="0.2">
      <c r="A20" s="84"/>
      <c r="B20" s="85"/>
      <c r="C20" s="53"/>
      <c r="D20" s="54"/>
      <c r="E20" s="53"/>
      <c r="F20" s="54"/>
      <c r="G20" s="62"/>
      <c r="H20" s="63"/>
      <c r="I20" s="53"/>
      <c r="J20" s="54"/>
      <c r="K20" s="53"/>
      <c r="L20" s="55"/>
      <c r="M20" s="55"/>
      <c r="N20" s="55"/>
      <c r="O20" s="55"/>
      <c r="P20" s="55"/>
      <c r="Q20" s="55"/>
      <c r="R20" s="54"/>
      <c r="S20" s="56"/>
      <c r="T20" s="57"/>
      <c r="U20" s="81"/>
      <c r="V20" s="81"/>
      <c r="W20" s="81"/>
      <c r="X20" s="81"/>
      <c r="Y20" s="81"/>
      <c r="Z20" s="82"/>
    </row>
    <row r="21" spans="1:27" s="2" customFormat="1" ht="13.35" customHeight="1" x14ac:dyDescent="0.2">
      <c r="A21" s="66"/>
      <c r="B21" s="67"/>
      <c r="C21" s="69"/>
      <c r="D21" s="71"/>
      <c r="E21" s="69"/>
      <c r="F21" s="71"/>
      <c r="G21" s="69"/>
      <c r="H21" s="71"/>
      <c r="I21" s="69"/>
      <c r="J21" s="71"/>
      <c r="K21" s="69"/>
      <c r="L21" s="70"/>
      <c r="M21" s="70"/>
      <c r="N21" s="70"/>
      <c r="O21" s="70"/>
      <c r="P21" s="70"/>
      <c r="Q21" s="70"/>
      <c r="R21" s="71"/>
      <c r="S21" s="66"/>
      <c r="T21" s="67"/>
      <c r="U21" s="67"/>
      <c r="V21" s="67"/>
      <c r="W21" s="67"/>
      <c r="X21" s="67"/>
      <c r="Y21" s="67"/>
      <c r="Z21" s="68"/>
      <c r="AA21" s="1"/>
    </row>
    <row r="22" spans="1:27" s="1" customFormat="1" ht="18.75" x14ac:dyDescent="0.2">
      <c r="A22" s="14">
        <f>S16+1</f>
        <v>46152</v>
      </c>
      <c r="B22" s="15"/>
      <c r="C22" s="12">
        <f>A22+1</f>
        <v>46153</v>
      </c>
      <c r="D22" s="13"/>
      <c r="E22" s="12">
        <f>C22+1</f>
        <v>46154</v>
      </c>
      <c r="F22" s="13"/>
      <c r="G22" s="12">
        <f>E22+1</f>
        <v>46155</v>
      </c>
      <c r="H22" s="13"/>
      <c r="I22" s="12">
        <f>G22+1</f>
        <v>46156</v>
      </c>
      <c r="J22" s="13"/>
      <c r="K22" s="74">
        <f>I22+1</f>
        <v>46157</v>
      </c>
      <c r="L22" s="75"/>
      <c r="M22" s="76"/>
      <c r="N22" s="76"/>
      <c r="O22" s="76"/>
      <c r="P22" s="76"/>
      <c r="Q22" s="76"/>
      <c r="R22" s="77"/>
      <c r="S22" s="93">
        <f>K22+1</f>
        <v>46158</v>
      </c>
      <c r="T22" s="94"/>
      <c r="U22" s="72"/>
      <c r="V22" s="72"/>
      <c r="W22" s="72"/>
      <c r="X22" s="72"/>
      <c r="Y22" s="72"/>
      <c r="Z22" s="73"/>
    </row>
    <row r="23" spans="1:27" s="1" customFormat="1" x14ac:dyDescent="0.2">
      <c r="A23" s="84"/>
      <c r="B23" s="85"/>
      <c r="C23" s="53"/>
      <c r="D23" s="54"/>
      <c r="E23" s="53"/>
      <c r="F23" s="54"/>
      <c r="G23" s="62"/>
      <c r="H23" s="63"/>
      <c r="I23" s="53"/>
      <c r="J23" s="54"/>
      <c r="K23" s="53"/>
      <c r="L23" s="55"/>
      <c r="M23" s="55"/>
      <c r="N23" s="55"/>
      <c r="O23" s="55"/>
      <c r="P23" s="55"/>
      <c r="Q23" s="55"/>
      <c r="R23" s="54"/>
      <c r="S23" s="56"/>
      <c r="T23" s="57"/>
      <c r="U23" s="81"/>
      <c r="V23" s="81"/>
      <c r="W23" s="81"/>
      <c r="X23" s="81"/>
      <c r="Y23" s="81"/>
      <c r="Z23" s="82"/>
    </row>
    <row r="24" spans="1:27" s="1" customFormat="1" x14ac:dyDescent="0.2">
      <c r="A24" s="84"/>
      <c r="B24" s="85"/>
      <c r="C24" s="53"/>
      <c r="D24" s="54"/>
      <c r="E24" s="53"/>
      <c r="F24" s="54"/>
      <c r="G24" s="62"/>
      <c r="H24" s="63"/>
      <c r="I24" s="53"/>
      <c r="J24" s="54"/>
      <c r="K24" s="53"/>
      <c r="L24" s="55"/>
      <c r="M24" s="55"/>
      <c r="N24" s="55"/>
      <c r="O24" s="55"/>
      <c r="P24" s="55"/>
      <c r="Q24" s="55"/>
      <c r="R24" s="54"/>
      <c r="S24" s="56"/>
      <c r="T24" s="57"/>
      <c r="U24" s="81"/>
      <c r="V24" s="81"/>
      <c r="W24" s="81"/>
      <c r="X24" s="81"/>
      <c r="Y24" s="81"/>
      <c r="Z24" s="82"/>
    </row>
    <row r="25" spans="1:27" s="1" customFormat="1" x14ac:dyDescent="0.2">
      <c r="A25" s="84"/>
      <c r="B25" s="85"/>
      <c r="C25" s="53"/>
      <c r="D25" s="54"/>
      <c r="E25" s="53"/>
      <c r="F25" s="54"/>
      <c r="G25" s="62"/>
      <c r="H25" s="63"/>
      <c r="I25" s="53"/>
      <c r="J25" s="54"/>
      <c r="K25" s="53"/>
      <c r="L25" s="55"/>
      <c r="M25" s="55"/>
      <c r="N25" s="55"/>
      <c r="O25" s="55"/>
      <c r="P25" s="55"/>
      <c r="Q25" s="55"/>
      <c r="R25" s="54"/>
      <c r="S25" s="56"/>
      <c r="T25" s="57"/>
      <c r="U25" s="81"/>
      <c r="V25" s="81"/>
      <c r="W25" s="81"/>
      <c r="X25" s="81"/>
      <c r="Y25" s="81"/>
      <c r="Z25" s="82"/>
    </row>
    <row r="26" spans="1:27" s="1" customFormat="1" x14ac:dyDescent="0.2">
      <c r="A26" s="84"/>
      <c r="B26" s="85"/>
      <c r="C26" s="53"/>
      <c r="D26" s="54"/>
      <c r="E26" s="53"/>
      <c r="F26" s="54"/>
      <c r="G26" s="62"/>
      <c r="H26" s="63"/>
      <c r="I26" s="53"/>
      <c r="J26" s="54"/>
      <c r="K26" s="53"/>
      <c r="L26" s="55"/>
      <c r="M26" s="55"/>
      <c r="N26" s="55"/>
      <c r="O26" s="55"/>
      <c r="P26" s="55"/>
      <c r="Q26" s="55"/>
      <c r="R26" s="54"/>
      <c r="S26" s="56"/>
      <c r="T26" s="57"/>
      <c r="U26" s="81"/>
      <c r="V26" s="81"/>
      <c r="W26" s="81"/>
      <c r="X26" s="81"/>
      <c r="Y26" s="81"/>
      <c r="Z26" s="82"/>
    </row>
    <row r="27" spans="1:27" s="2" customFormat="1" x14ac:dyDescent="0.2">
      <c r="A27" s="66"/>
      <c r="B27" s="67"/>
      <c r="C27" s="69"/>
      <c r="D27" s="71"/>
      <c r="E27" s="69"/>
      <c r="F27" s="71"/>
      <c r="G27" s="69"/>
      <c r="H27" s="71"/>
      <c r="I27" s="69"/>
      <c r="J27" s="71"/>
      <c r="K27" s="69"/>
      <c r="L27" s="70"/>
      <c r="M27" s="70"/>
      <c r="N27" s="70"/>
      <c r="O27" s="70"/>
      <c r="P27" s="70"/>
      <c r="Q27" s="70"/>
      <c r="R27" s="71"/>
      <c r="S27" s="66"/>
      <c r="T27" s="67"/>
      <c r="U27" s="67"/>
      <c r="V27" s="67"/>
      <c r="W27" s="67"/>
      <c r="X27" s="67"/>
      <c r="Y27" s="67"/>
      <c r="Z27" s="68"/>
      <c r="AA27" s="1"/>
    </row>
    <row r="28" spans="1:27" s="1" customFormat="1" ht="18.75" x14ac:dyDescent="0.2">
      <c r="A28" s="14">
        <f>S22+1</f>
        <v>46159</v>
      </c>
      <c r="B28" s="15"/>
      <c r="C28" s="12">
        <f>A28+1</f>
        <v>46160</v>
      </c>
      <c r="D28" s="13"/>
      <c r="E28" s="12">
        <f>C28+1</f>
        <v>46161</v>
      </c>
      <c r="F28" s="13"/>
      <c r="G28" s="12">
        <f>E28+1</f>
        <v>46162</v>
      </c>
      <c r="H28" s="13"/>
      <c r="I28" s="12">
        <f>G28+1</f>
        <v>46163</v>
      </c>
      <c r="J28" s="13"/>
      <c r="K28" s="74">
        <f>I28+1</f>
        <v>46164</v>
      </c>
      <c r="L28" s="75"/>
      <c r="M28" s="76"/>
      <c r="N28" s="76"/>
      <c r="O28" s="76"/>
      <c r="P28" s="76"/>
      <c r="Q28" s="76"/>
      <c r="R28" s="77"/>
      <c r="S28" s="93">
        <f>K28+1</f>
        <v>46165</v>
      </c>
      <c r="T28" s="94"/>
      <c r="U28" s="72"/>
      <c r="V28" s="72"/>
      <c r="W28" s="72"/>
      <c r="X28" s="72"/>
      <c r="Y28" s="72"/>
      <c r="Z28" s="73"/>
    </row>
    <row r="29" spans="1:27" s="1" customFormat="1" x14ac:dyDescent="0.2">
      <c r="A29" s="84"/>
      <c r="B29" s="85"/>
      <c r="C29" s="53"/>
      <c r="D29" s="54"/>
      <c r="E29" s="53"/>
      <c r="F29" s="54"/>
      <c r="G29" s="62"/>
      <c r="H29" s="63"/>
      <c r="I29" s="53"/>
      <c r="J29" s="54"/>
      <c r="K29" s="53"/>
      <c r="L29" s="55"/>
      <c r="M29" s="55"/>
      <c r="N29" s="55"/>
      <c r="O29" s="55"/>
      <c r="P29" s="55"/>
      <c r="Q29" s="55"/>
      <c r="R29" s="54"/>
      <c r="S29" s="56"/>
      <c r="T29" s="57"/>
      <c r="U29" s="81"/>
      <c r="V29" s="81"/>
      <c r="W29" s="81"/>
      <c r="X29" s="81"/>
      <c r="Y29" s="81"/>
      <c r="Z29" s="82"/>
    </row>
    <row r="30" spans="1:27" s="1" customFormat="1" x14ac:dyDescent="0.2">
      <c r="A30" s="84"/>
      <c r="B30" s="85"/>
      <c r="C30" s="53"/>
      <c r="D30" s="54"/>
      <c r="E30" s="53"/>
      <c r="F30" s="54"/>
      <c r="G30" s="62"/>
      <c r="H30" s="63"/>
      <c r="I30" s="53"/>
      <c r="J30" s="54"/>
      <c r="K30" s="53"/>
      <c r="L30" s="55"/>
      <c r="M30" s="55"/>
      <c r="N30" s="55"/>
      <c r="O30" s="55"/>
      <c r="P30" s="55"/>
      <c r="Q30" s="55"/>
      <c r="R30" s="54"/>
      <c r="S30" s="56"/>
      <c r="T30" s="57"/>
      <c r="U30" s="81"/>
      <c r="V30" s="81"/>
      <c r="W30" s="81"/>
      <c r="X30" s="81"/>
      <c r="Y30" s="81"/>
      <c r="Z30" s="82"/>
    </row>
    <row r="31" spans="1:27" s="1" customFormat="1" x14ac:dyDescent="0.2">
      <c r="A31" s="84"/>
      <c r="B31" s="85"/>
      <c r="C31" s="53"/>
      <c r="D31" s="54"/>
      <c r="E31" s="53"/>
      <c r="F31" s="54"/>
      <c r="G31" s="62"/>
      <c r="H31" s="63"/>
      <c r="I31" s="53"/>
      <c r="J31" s="54"/>
      <c r="K31" s="53"/>
      <c r="L31" s="55"/>
      <c r="M31" s="55"/>
      <c r="N31" s="55"/>
      <c r="O31" s="55"/>
      <c r="P31" s="55"/>
      <c r="Q31" s="55"/>
      <c r="R31" s="54"/>
      <c r="S31" s="56"/>
      <c r="T31" s="57"/>
      <c r="U31" s="81"/>
      <c r="V31" s="81"/>
      <c r="W31" s="81"/>
      <c r="X31" s="81"/>
      <c r="Y31" s="81"/>
      <c r="Z31" s="82"/>
    </row>
    <row r="32" spans="1:27" s="1" customFormat="1" x14ac:dyDescent="0.2">
      <c r="A32" s="84"/>
      <c r="B32" s="85"/>
      <c r="C32" s="53"/>
      <c r="D32" s="54"/>
      <c r="E32" s="53"/>
      <c r="F32" s="54"/>
      <c r="G32" s="62"/>
      <c r="H32" s="63"/>
      <c r="I32" s="53"/>
      <c r="J32" s="54"/>
      <c r="K32" s="53"/>
      <c r="L32" s="55"/>
      <c r="M32" s="55"/>
      <c r="N32" s="55"/>
      <c r="O32" s="55"/>
      <c r="P32" s="55"/>
      <c r="Q32" s="55"/>
      <c r="R32" s="54"/>
      <c r="S32" s="56"/>
      <c r="T32" s="57"/>
      <c r="U32" s="81"/>
      <c r="V32" s="81"/>
      <c r="W32" s="81"/>
      <c r="X32" s="81"/>
      <c r="Y32" s="81"/>
      <c r="Z32" s="82"/>
    </row>
    <row r="33" spans="1:27" s="2" customFormat="1" x14ac:dyDescent="0.2">
      <c r="A33" s="66"/>
      <c r="B33" s="67"/>
      <c r="C33" s="69"/>
      <c r="D33" s="71"/>
      <c r="E33" s="69"/>
      <c r="F33" s="71"/>
      <c r="G33" s="69"/>
      <c r="H33" s="71"/>
      <c r="I33" s="69"/>
      <c r="J33" s="71"/>
      <c r="K33" s="69"/>
      <c r="L33" s="70"/>
      <c r="M33" s="70"/>
      <c r="N33" s="70"/>
      <c r="O33" s="70"/>
      <c r="P33" s="70"/>
      <c r="Q33" s="70"/>
      <c r="R33" s="71"/>
      <c r="S33" s="66"/>
      <c r="T33" s="67"/>
      <c r="U33" s="67"/>
      <c r="V33" s="67"/>
      <c r="W33" s="67"/>
      <c r="X33" s="67"/>
      <c r="Y33" s="67"/>
      <c r="Z33" s="68"/>
      <c r="AA33" s="1"/>
    </row>
    <row r="34" spans="1:27" s="1" customFormat="1" ht="18.75" x14ac:dyDescent="0.2">
      <c r="A34" s="14">
        <f>S28+1</f>
        <v>46166</v>
      </c>
      <c r="B34" s="15"/>
      <c r="C34" s="12">
        <f>A34+1</f>
        <v>46167</v>
      </c>
      <c r="D34" s="13"/>
      <c r="E34" s="12">
        <f>C34+1</f>
        <v>46168</v>
      </c>
      <c r="F34" s="13"/>
      <c r="G34" s="12">
        <f>E34+1</f>
        <v>46169</v>
      </c>
      <c r="H34" s="13"/>
      <c r="I34" s="12">
        <f>G34+1</f>
        <v>46170</v>
      </c>
      <c r="J34" s="13"/>
      <c r="K34" s="74">
        <f>I34+1</f>
        <v>46171</v>
      </c>
      <c r="L34" s="75"/>
      <c r="M34" s="76"/>
      <c r="N34" s="76"/>
      <c r="O34" s="76"/>
      <c r="P34" s="76"/>
      <c r="Q34" s="76"/>
      <c r="R34" s="77"/>
      <c r="S34" s="93">
        <f>K34+1</f>
        <v>46172</v>
      </c>
      <c r="T34" s="94"/>
      <c r="U34" s="72"/>
      <c r="V34" s="72"/>
      <c r="W34" s="72"/>
      <c r="X34" s="72"/>
      <c r="Y34" s="72"/>
      <c r="Z34" s="73"/>
    </row>
    <row r="35" spans="1:27" s="1" customFormat="1" x14ac:dyDescent="0.2">
      <c r="A35" s="84"/>
      <c r="B35" s="85"/>
      <c r="C35" s="53"/>
      <c r="D35" s="54"/>
      <c r="E35" s="53"/>
      <c r="F35" s="54"/>
      <c r="G35" s="62"/>
      <c r="H35" s="63"/>
      <c r="I35" s="53"/>
      <c r="J35" s="54"/>
      <c r="K35" s="53"/>
      <c r="L35" s="55"/>
      <c r="M35" s="55"/>
      <c r="N35" s="55"/>
      <c r="O35" s="55"/>
      <c r="P35" s="55"/>
      <c r="Q35" s="55"/>
      <c r="R35" s="54"/>
      <c r="S35" s="84"/>
      <c r="T35" s="85"/>
      <c r="U35" s="85"/>
      <c r="V35" s="85"/>
      <c r="W35" s="85"/>
      <c r="X35" s="85"/>
      <c r="Y35" s="85"/>
      <c r="Z35" s="99"/>
    </row>
    <row r="36" spans="1:27" s="1" customFormat="1" x14ac:dyDescent="0.2">
      <c r="A36" s="84"/>
      <c r="B36" s="85"/>
      <c r="C36" s="53"/>
      <c r="D36" s="54"/>
      <c r="E36" s="53"/>
      <c r="F36" s="54"/>
      <c r="G36" s="62"/>
      <c r="H36" s="63"/>
      <c r="I36" s="53"/>
      <c r="J36" s="54"/>
      <c r="K36" s="53"/>
      <c r="L36" s="55"/>
      <c r="M36" s="55"/>
      <c r="N36" s="55"/>
      <c r="O36" s="55"/>
      <c r="P36" s="55"/>
      <c r="Q36" s="55"/>
      <c r="R36" s="54"/>
      <c r="S36" s="84"/>
      <c r="T36" s="85"/>
      <c r="U36" s="85"/>
      <c r="V36" s="85"/>
      <c r="W36" s="85"/>
      <c r="X36" s="85"/>
      <c r="Y36" s="85"/>
      <c r="Z36" s="99"/>
    </row>
    <row r="37" spans="1:27" s="1" customFormat="1" x14ac:dyDescent="0.2">
      <c r="A37" s="84"/>
      <c r="B37" s="85"/>
      <c r="C37" s="53"/>
      <c r="D37" s="54"/>
      <c r="E37" s="53"/>
      <c r="F37" s="54"/>
      <c r="G37" s="62"/>
      <c r="H37" s="63"/>
      <c r="I37" s="53"/>
      <c r="J37" s="54"/>
      <c r="K37" s="53"/>
      <c r="L37" s="55"/>
      <c r="M37" s="55"/>
      <c r="N37" s="55"/>
      <c r="O37" s="55"/>
      <c r="P37" s="55"/>
      <c r="Q37" s="55"/>
      <c r="R37" s="54"/>
      <c r="S37" s="84"/>
      <c r="T37" s="85"/>
      <c r="U37" s="85"/>
      <c r="V37" s="85"/>
      <c r="W37" s="85"/>
      <c r="X37" s="85"/>
      <c r="Y37" s="85"/>
      <c r="Z37" s="99"/>
    </row>
    <row r="38" spans="1:27" s="1" customFormat="1" x14ac:dyDescent="0.2">
      <c r="A38" s="84"/>
      <c r="B38" s="85"/>
      <c r="C38" s="53"/>
      <c r="D38" s="54"/>
      <c r="E38" s="53"/>
      <c r="F38" s="54"/>
      <c r="G38" s="62"/>
      <c r="H38" s="63"/>
      <c r="I38" s="53"/>
      <c r="J38" s="54"/>
      <c r="K38" s="53"/>
      <c r="L38" s="55"/>
      <c r="M38" s="55"/>
      <c r="N38" s="55"/>
      <c r="O38" s="55"/>
      <c r="P38" s="55"/>
      <c r="Q38" s="55"/>
      <c r="R38" s="54"/>
      <c r="S38" s="84"/>
      <c r="T38" s="85"/>
      <c r="U38" s="85"/>
      <c r="V38" s="85"/>
      <c r="W38" s="85"/>
      <c r="X38" s="85"/>
      <c r="Y38" s="85"/>
      <c r="Z38" s="99"/>
    </row>
    <row r="39" spans="1:27" s="2" customFormat="1" x14ac:dyDescent="0.2">
      <c r="A39" s="66"/>
      <c r="B39" s="67"/>
      <c r="C39" s="69"/>
      <c r="D39" s="71"/>
      <c r="E39" s="69"/>
      <c r="F39" s="71"/>
      <c r="G39" s="69"/>
      <c r="H39" s="71"/>
      <c r="I39" s="69"/>
      <c r="J39" s="71"/>
      <c r="K39" s="69"/>
      <c r="L39" s="70"/>
      <c r="M39" s="70"/>
      <c r="N39" s="70"/>
      <c r="O39" s="70"/>
      <c r="P39" s="70"/>
      <c r="Q39" s="70"/>
      <c r="R39" s="71"/>
      <c r="S39" s="66"/>
      <c r="T39" s="67"/>
      <c r="U39" s="67"/>
      <c r="V39" s="67"/>
      <c r="W39" s="67"/>
      <c r="X39" s="67"/>
      <c r="Y39" s="67"/>
      <c r="Z39" s="68"/>
      <c r="AA39" s="1"/>
    </row>
    <row r="40" spans="1:27" ht="18.75" x14ac:dyDescent="0.2">
      <c r="A40" s="14">
        <f>S34+1</f>
        <v>46173</v>
      </c>
      <c r="B40" s="15"/>
      <c r="C40" s="12">
        <f>A40+1</f>
        <v>46174</v>
      </c>
      <c r="D40" s="13"/>
      <c r="E40" s="16" t="s">
        <v>13</v>
      </c>
      <c r="F40" s="17"/>
      <c r="G40" s="17"/>
      <c r="H40" s="17"/>
      <c r="I40" s="17"/>
      <c r="J40" s="17"/>
      <c r="K40" s="17"/>
      <c r="L40" s="17"/>
      <c r="M40" s="17"/>
      <c r="N40" s="17"/>
      <c r="O40" s="17"/>
      <c r="P40" s="17"/>
      <c r="Q40" s="17"/>
      <c r="R40" s="17"/>
      <c r="S40" s="17"/>
      <c r="T40" s="17"/>
      <c r="U40" s="17"/>
      <c r="V40" s="17"/>
      <c r="W40" s="17"/>
      <c r="X40" s="17"/>
      <c r="Y40" s="17"/>
      <c r="Z40" s="9"/>
    </row>
    <row r="41" spans="1:27" x14ac:dyDescent="0.2">
      <c r="A41" s="84"/>
      <c r="B41" s="85"/>
      <c r="C41" s="53"/>
      <c r="D41" s="54"/>
      <c r="E41" s="18"/>
      <c r="F41" s="6"/>
      <c r="G41" s="6"/>
      <c r="H41" s="6"/>
      <c r="I41" s="6"/>
      <c r="J41" s="6"/>
      <c r="K41" s="6"/>
      <c r="L41" s="6"/>
      <c r="M41" s="6"/>
      <c r="N41" s="6"/>
      <c r="O41" s="6"/>
      <c r="P41" s="6"/>
      <c r="Q41" s="6"/>
      <c r="R41" s="6"/>
      <c r="S41" s="6"/>
      <c r="T41" s="6"/>
      <c r="U41" s="6"/>
      <c r="V41" s="6"/>
      <c r="W41" s="6"/>
      <c r="X41" s="6"/>
      <c r="Y41" s="6"/>
      <c r="Z41" s="8"/>
    </row>
    <row r="42" spans="1:27" x14ac:dyDescent="0.2">
      <c r="A42" s="84"/>
      <c r="B42" s="85"/>
      <c r="C42" s="53"/>
      <c r="D42" s="54"/>
      <c r="E42" s="18"/>
      <c r="F42" s="6"/>
      <c r="G42" s="6"/>
      <c r="H42" s="6"/>
      <c r="I42" s="6"/>
      <c r="J42" s="6"/>
      <c r="K42" s="6"/>
      <c r="L42" s="6"/>
      <c r="M42" s="6"/>
      <c r="N42" s="6"/>
      <c r="O42" s="6"/>
      <c r="P42" s="6"/>
      <c r="Q42" s="6"/>
      <c r="R42" s="6"/>
      <c r="S42" s="6"/>
      <c r="T42" s="6"/>
      <c r="U42" s="6"/>
      <c r="V42" s="6"/>
      <c r="W42" s="6"/>
      <c r="X42" s="6"/>
      <c r="Y42" s="6"/>
      <c r="Z42" s="7"/>
    </row>
    <row r="43" spans="1:27" x14ac:dyDescent="0.2">
      <c r="A43" s="84"/>
      <c r="B43" s="85"/>
      <c r="C43" s="53"/>
      <c r="D43" s="54"/>
      <c r="E43" s="18"/>
      <c r="F43" s="6"/>
      <c r="G43" s="6"/>
      <c r="H43" s="6"/>
      <c r="I43" s="6"/>
      <c r="J43" s="6"/>
      <c r="K43" s="6"/>
      <c r="L43" s="6"/>
      <c r="M43" s="6"/>
      <c r="N43" s="6"/>
      <c r="O43" s="6"/>
      <c r="P43" s="6"/>
      <c r="Q43" s="6"/>
      <c r="R43" s="6"/>
      <c r="S43" s="6"/>
      <c r="T43" s="6"/>
      <c r="U43" s="6"/>
      <c r="V43" s="6"/>
      <c r="W43" s="6"/>
      <c r="X43" s="6"/>
      <c r="Y43" s="6"/>
      <c r="Z43" s="7"/>
    </row>
    <row r="44" spans="1:27" x14ac:dyDescent="0.2">
      <c r="A44" s="84"/>
      <c r="B44" s="85"/>
      <c r="C44" s="53"/>
      <c r="D44" s="54"/>
      <c r="E44" s="18"/>
      <c r="F44" s="6"/>
      <c r="G44" s="6"/>
      <c r="H44" s="6"/>
      <c r="I44" s="6"/>
      <c r="J44" s="6"/>
      <c r="K44" s="51" t="s">
        <v>14</v>
      </c>
      <c r="L44" s="51"/>
      <c r="M44" s="51"/>
      <c r="N44" s="51"/>
      <c r="O44" s="51"/>
      <c r="P44" s="51"/>
      <c r="Q44" s="51"/>
      <c r="R44" s="51"/>
      <c r="S44" s="51"/>
      <c r="T44" s="51"/>
      <c r="U44" s="51"/>
      <c r="V44" s="51"/>
      <c r="W44" s="51"/>
      <c r="X44" s="51"/>
      <c r="Y44" s="51"/>
      <c r="Z44" s="52"/>
    </row>
    <row r="45" spans="1:27" s="1" customFormat="1" x14ac:dyDescent="0.2">
      <c r="A45" s="66"/>
      <c r="B45" s="67"/>
      <c r="C45" s="69"/>
      <c r="D45" s="71"/>
      <c r="E45" s="19"/>
      <c r="F45" s="20"/>
      <c r="G45" s="20"/>
      <c r="H45" s="20"/>
      <c r="I45" s="20"/>
      <c r="J45" s="20"/>
      <c r="K45" s="49" t="s">
        <v>1</v>
      </c>
      <c r="L45" s="49"/>
      <c r="M45" s="49"/>
      <c r="N45" s="49"/>
      <c r="O45" s="49"/>
      <c r="P45" s="49"/>
      <c r="Q45" s="49"/>
      <c r="R45" s="49"/>
      <c r="S45" s="49"/>
      <c r="T45" s="49"/>
      <c r="U45" s="49"/>
      <c r="V45" s="49"/>
      <c r="W45" s="49"/>
      <c r="X45" s="49"/>
      <c r="Y45" s="49"/>
      <c r="Z45" s="50"/>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OCT 25</vt:lpstr>
      <vt:lpstr>NOV 25</vt:lpstr>
      <vt:lpstr>DEC 25</vt:lpstr>
      <vt:lpstr>JAN 26</vt:lpstr>
      <vt:lpstr>FEB 26</vt:lpstr>
      <vt:lpstr>MAR 26</vt:lpstr>
      <vt:lpstr>APR 26</vt:lpstr>
      <vt:lpstr>MAY 26</vt:lpstr>
      <vt:lpstr>Sheet1</vt:lpstr>
      <vt:lpstr>Sheet2</vt:lpstr>
      <vt:lpstr>'APR 26'!Print_Area</vt:lpstr>
      <vt:lpstr>'DEC 25'!Print_Area</vt:lpstr>
      <vt:lpstr>'FEB 26'!Print_Area</vt:lpstr>
      <vt:lpstr>'JAN 26'!Print_Area</vt:lpstr>
      <vt:lpstr>'MAR 26'!Print_Area</vt:lpstr>
      <vt:lpstr>'MAY 26'!Print_Area</vt:lpstr>
      <vt:lpstr>'NOV 25'!Print_Area</vt:lpstr>
      <vt:lpstr>'OCT 25'!Print_Area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2023-04-21T22:28:45Z</dcterms:created>
  <dcterms:modified xsi:type="dcterms:W3CDTF">2025-07-23T21:31:58Z</dcterms:modified>
  <cp:category/>
  <cp:contentStatus/>
</cp:coreProperties>
</file>